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 activeTab="4"/>
  </bookViews>
  <sheets>
    <sheet name="Светлый" sheetId="1" r:id="rId1"/>
    <sheet name="Алмазный" sheetId="2" r:id="rId2"/>
    <sheet name="Садынский" sheetId="3" r:id="rId3"/>
    <sheet name="Ботуобуйинский" sheetId="4" r:id="rId4"/>
    <sheet name="Чоунинский" sheetId="5" r:id="rId5"/>
    <sheet name="Сводная" sheetId="6" r:id="rId6"/>
  </sheets>
  <calcPr calcId="125725"/>
</workbook>
</file>

<file path=xl/calcChain.xml><?xml version="1.0" encoding="utf-8"?>
<calcChain xmlns="http://schemas.openxmlformats.org/spreadsheetml/2006/main">
  <c r="N32" i="5"/>
  <c r="L29"/>
  <c r="O26"/>
  <c r="N23"/>
  <c r="J20"/>
  <c r="H17"/>
  <c r="G17"/>
  <c r="O14"/>
  <c r="N11"/>
  <c r="M11"/>
  <c r="L11"/>
  <c r="J11"/>
  <c r="I11"/>
  <c r="H11"/>
  <c r="G11"/>
  <c r="F11"/>
  <c r="J8"/>
  <c r="K14" i="4"/>
  <c r="V32"/>
  <c r="S29"/>
  <c r="S26"/>
  <c r="H23"/>
  <c r="G23"/>
  <c r="T20"/>
  <c r="N17"/>
  <c r="M17"/>
  <c r="L17"/>
  <c r="J17"/>
  <c r="I17"/>
  <c r="H17"/>
  <c r="G17"/>
  <c r="F17"/>
  <c r="L14"/>
  <c r="J14"/>
  <c r="I14"/>
  <c r="H14"/>
  <c r="G14"/>
  <c r="F14"/>
  <c r="M11"/>
  <c r="L8"/>
  <c r="T35" i="3"/>
  <c r="U32"/>
  <c r="R29"/>
  <c r="Q26"/>
  <c r="R23"/>
  <c r="H20"/>
  <c r="G20"/>
  <c r="S17"/>
  <c r="N14"/>
  <c r="M14"/>
  <c r="L14"/>
  <c r="J14"/>
  <c r="I14"/>
  <c r="H14"/>
  <c r="G14"/>
  <c r="F14"/>
  <c r="N11"/>
  <c r="M11"/>
  <c r="L11"/>
  <c r="H11"/>
  <c r="G11"/>
  <c r="F11"/>
  <c r="J8"/>
  <c r="I8"/>
  <c r="T35" i="2"/>
  <c r="Q32"/>
  <c r="P29"/>
  <c r="P26"/>
  <c r="H20"/>
  <c r="G20"/>
  <c r="Q23"/>
  <c r="R17"/>
  <c r="N14"/>
  <c r="M14"/>
  <c r="L14"/>
  <c r="J14"/>
  <c r="I14"/>
  <c r="H14"/>
  <c r="G14"/>
  <c r="F14"/>
  <c r="J11"/>
  <c r="I11"/>
  <c r="H11"/>
  <c r="G11"/>
  <c r="F11"/>
  <c r="L8"/>
  <c r="S38" i="1"/>
  <c r="P35"/>
  <c r="O32"/>
  <c r="O29"/>
  <c r="Q26"/>
  <c r="P26"/>
  <c r="T23"/>
  <c r="S23"/>
  <c r="R23"/>
  <c r="H20"/>
  <c r="G20"/>
  <c r="Q17"/>
  <c r="N5"/>
  <c r="N14"/>
  <c r="M14"/>
  <c r="L14"/>
  <c r="K14"/>
  <c r="J14"/>
  <c r="I14"/>
  <c r="H14"/>
  <c r="G14"/>
  <c r="F14"/>
  <c r="M11"/>
  <c r="L11"/>
  <c r="G11"/>
  <c r="H11"/>
  <c r="I11"/>
  <c r="J11"/>
  <c r="F11"/>
  <c r="M8"/>
  <c r="K32" i="5"/>
  <c r="E32" s="1"/>
  <c r="K31"/>
  <c r="E31" s="1"/>
  <c r="K29"/>
  <c r="E29" s="1"/>
  <c r="K28"/>
  <c r="E28"/>
  <c r="K26"/>
  <c r="E26" s="1"/>
  <c r="K25"/>
  <c r="E25"/>
  <c r="K23"/>
  <c r="E23" s="1"/>
  <c r="K22"/>
  <c r="E22"/>
  <c r="K20"/>
  <c r="E20"/>
  <c r="K19"/>
  <c r="E19"/>
  <c r="K17"/>
  <c r="E17"/>
  <c r="K16"/>
  <c r="E16"/>
  <c r="K14"/>
  <c r="E14" s="1"/>
  <c r="K13"/>
  <c r="E13"/>
  <c r="K11"/>
  <c r="E11" s="1"/>
  <c r="K10"/>
  <c r="E10"/>
  <c r="K8"/>
  <c r="E8"/>
  <c r="K7"/>
  <c r="E7"/>
  <c r="K32" i="4"/>
  <c r="E32" s="1"/>
  <c r="K31"/>
  <c r="E31"/>
  <c r="K29"/>
  <c r="E29" s="1"/>
  <c r="K28"/>
  <c r="E28"/>
  <c r="K26"/>
  <c r="E26" s="1"/>
  <c r="K25"/>
  <c r="E25"/>
  <c r="K23"/>
  <c r="E23"/>
  <c r="K22"/>
  <c r="E22"/>
  <c r="K20"/>
  <c r="E20" s="1"/>
  <c r="K19"/>
  <c r="E19"/>
  <c r="K17"/>
  <c r="E17" s="1"/>
  <c r="K16"/>
  <c r="E16"/>
  <c r="E14"/>
  <c r="K13"/>
  <c r="E13"/>
  <c r="K11"/>
  <c r="E11"/>
  <c r="K10"/>
  <c r="E10"/>
  <c r="K8"/>
  <c r="E8"/>
  <c r="K7"/>
  <c r="E7"/>
  <c r="M5"/>
  <c r="N5"/>
  <c r="O5"/>
  <c r="P5"/>
  <c r="Q5"/>
  <c r="R5"/>
  <c r="S5"/>
  <c r="T5"/>
  <c r="U5"/>
  <c r="V5"/>
  <c r="L5"/>
  <c r="K5"/>
  <c r="G5"/>
  <c r="H5"/>
  <c r="I5"/>
  <c r="J5"/>
  <c r="F5"/>
  <c r="F33" s="1"/>
  <c r="K35" i="3"/>
  <c r="E35" s="1"/>
  <c r="K34"/>
  <c r="E34"/>
  <c r="K32"/>
  <c r="E32" s="1"/>
  <c r="K31"/>
  <c r="E31"/>
  <c r="K29"/>
  <c r="E29" s="1"/>
  <c r="K28"/>
  <c r="E28"/>
  <c r="K26"/>
  <c r="E26" s="1"/>
  <c r="K25"/>
  <c r="E25"/>
  <c r="K23"/>
  <c r="E23" s="1"/>
  <c r="K22"/>
  <c r="E22"/>
  <c r="K20"/>
  <c r="E20"/>
  <c r="K19"/>
  <c r="E19"/>
  <c r="K17"/>
  <c r="E17" s="1"/>
  <c r="K16"/>
  <c r="E16"/>
  <c r="K14"/>
  <c r="E14" s="1"/>
  <c r="K13"/>
  <c r="E13"/>
  <c r="K11"/>
  <c r="E11" s="1"/>
  <c r="K10"/>
  <c r="E10"/>
  <c r="K8"/>
  <c r="E8"/>
  <c r="K7"/>
  <c r="E7"/>
  <c r="K35" i="2"/>
  <c r="E35"/>
  <c r="K34"/>
  <c r="E34"/>
  <c r="K32"/>
  <c r="E32"/>
  <c r="K31"/>
  <c r="E31"/>
  <c r="K29"/>
  <c r="E29"/>
  <c r="K28"/>
  <c r="E28"/>
  <c r="K26"/>
  <c r="E26"/>
  <c r="K25"/>
  <c r="E25"/>
  <c r="K23"/>
  <c r="E23"/>
  <c r="K22"/>
  <c r="E22"/>
  <c r="K20"/>
  <c r="E20"/>
  <c r="K19"/>
  <c r="E19"/>
  <c r="K17"/>
  <c r="E17"/>
  <c r="K16"/>
  <c r="E16"/>
  <c r="K14"/>
  <c r="E14"/>
  <c r="K13"/>
  <c r="E13"/>
  <c r="K11"/>
  <c r="E11"/>
  <c r="K10"/>
  <c r="E10"/>
  <c r="K8"/>
  <c r="E8"/>
  <c r="K7"/>
  <c r="E7"/>
  <c r="K38" i="1"/>
  <c r="K37"/>
  <c r="K35"/>
  <c r="K34"/>
  <c r="K32"/>
  <c r="K31"/>
  <c r="K29"/>
  <c r="K28"/>
  <c r="K26"/>
  <c r="K25"/>
  <c r="K23"/>
  <c r="K22"/>
  <c r="K20"/>
  <c r="K19"/>
  <c r="K17"/>
  <c r="K16"/>
  <c r="K13"/>
  <c r="K11"/>
  <c r="K10"/>
  <c r="K8"/>
  <c r="K7"/>
  <c r="E8"/>
  <c r="E7"/>
  <c r="Q5" i="5"/>
  <c r="R5"/>
  <c r="S5"/>
  <c r="T5"/>
  <c r="U5"/>
  <c r="V5"/>
  <c r="P5"/>
  <c r="O5"/>
  <c r="N5"/>
  <c r="M5"/>
  <c r="L5"/>
  <c r="G5"/>
  <c r="H5"/>
  <c r="I5"/>
  <c r="J5"/>
  <c r="F5"/>
  <c r="E5" i="4"/>
  <c r="F5" i="3"/>
  <c r="V5"/>
  <c r="U5"/>
  <c r="T5"/>
  <c r="S5"/>
  <c r="R5"/>
  <c r="Q5"/>
  <c r="P5"/>
  <c r="O5"/>
  <c r="N5"/>
  <c r="M5"/>
  <c r="L5"/>
  <c r="K5"/>
  <c r="J5"/>
  <c r="I5"/>
  <c r="H5"/>
  <c r="G5"/>
  <c r="E5"/>
  <c r="Q5" i="2"/>
  <c r="R5"/>
  <c r="S5"/>
  <c r="T5"/>
  <c r="U5"/>
  <c r="V5"/>
  <c r="P5"/>
  <c r="O5"/>
  <c r="N5"/>
  <c r="M5"/>
  <c r="L5"/>
  <c r="G5"/>
  <c r="H5"/>
  <c r="I5"/>
  <c r="J5"/>
  <c r="F5"/>
  <c r="Q5" i="1"/>
  <c r="R5"/>
  <c r="S5"/>
  <c r="T5"/>
  <c r="U5"/>
  <c r="V5"/>
  <c r="P5"/>
  <c r="O5"/>
  <c r="M5"/>
  <c r="L5"/>
  <c r="G5"/>
  <c r="H5"/>
  <c r="I5"/>
  <c r="J5"/>
  <c r="E6"/>
  <c r="F5"/>
  <c r="K5" l="1"/>
  <c r="E5" s="1"/>
  <c r="E9" i="5" l="1"/>
  <c r="E12"/>
  <c r="E15"/>
  <c r="E18"/>
  <c r="E21"/>
  <c r="E24"/>
  <c r="E27"/>
  <c r="E30"/>
  <c r="E33" i="4"/>
  <c r="E36" i="3"/>
  <c r="E9"/>
  <c r="E12"/>
  <c r="E15"/>
  <c r="E18"/>
  <c r="E21"/>
  <c r="E24"/>
  <c r="E27"/>
  <c r="E30"/>
  <c r="E33"/>
  <c r="E9" i="2"/>
  <c r="E12"/>
  <c r="E15"/>
  <c r="E18"/>
  <c r="E21"/>
  <c r="E24"/>
  <c r="E27"/>
  <c r="E30"/>
  <c r="E33"/>
  <c r="E6"/>
  <c r="E34" i="5"/>
  <c r="E9" i="1"/>
  <c r="E12"/>
  <c r="E15"/>
  <c r="E18"/>
  <c r="E21"/>
  <c r="E24"/>
  <c r="E27"/>
  <c r="E30"/>
  <c r="E33"/>
  <c r="E36"/>
  <c r="E6" i="3"/>
  <c r="E6" i="5"/>
  <c r="K6" i="2"/>
  <c r="K9"/>
  <c r="K12"/>
  <c r="K15"/>
  <c r="K18"/>
  <c r="K21"/>
  <c r="K24"/>
  <c r="K27"/>
  <c r="K30"/>
  <c r="K33"/>
  <c r="K37"/>
  <c r="K6" i="3"/>
  <c r="K9"/>
  <c r="K12"/>
  <c r="K15"/>
  <c r="K18"/>
  <c r="K21"/>
  <c r="K24"/>
  <c r="K27"/>
  <c r="K30"/>
  <c r="K33"/>
  <c r="K37"/>
  <c r="K6" i="4"/>
  <c r="E6" s="1"/>
  <c r="K9"/>
  <c r="E9" s="1"/>
  <c r="K12"/>
  <c r="E12" s="1"/>
  <c r="K15"/>
  <c r="E15" s="1"/>
  <c r="K18"/>
  <c r="E18" s="1"/>
  <c r="K21"/>
  <c r="E21" s="1"/>
  <c r="K24"/>
  <c r="E24" s="1"/>
  <c r="K27"/>
  <c r="E27" s="1"/>
  <c r="K30"/>
  <c r="E30" s="1"/>
  <c r="K34"/>
  <c r="K6" i="5"/>
  <c r="K9"/>
  <c r="K12"/>
  <c r="K15"/>
  <c r="K18"/>
  <c r="K21"/>
  <c r="K24"/>
  <c r="K27"/>
  <c r="K30"/>
  <c r="K34"/>
  <c r="K35"/>
  <c r="K6" i="1"/>
  <c r="K9"/>
  <c r="K12"/>
  <c r="K15"/>
  <c r="K18"/>
  <c r="K21"/>
  <c r="K24"/>
  <c r="K27"/>
  <c r="K30"/>
  <c r="K33"/>
  <c r="K36"/>
  <c r="V33" i="4" l="1"/>
  <c r="U33"/>
  <c r="T33"/>
  <c r="S33"/>
  <c r="R33"/>
  <c r="Q33"/>
  <c r="P33"/>
  <c r="O33"/>
  <c r="N33"/>
  <c r="M33"/>
  <c r="L33"/>
  <c r="J33"/>
  <c r="I33"/>
  <c r="H33"/>
  <c r="G33"/>
  <c r="D7" i="6"/>
  <c r="E7"/>
  <c r="F7"/>
  <c r="G7"/>
  <c r="H7"/>
  <c r="J7"/>
  <c r="K7"/>
  <c r="L7"/>
  <c r="M7"/>
  <c r="N7"/>
  <c r="O7"/>
  <c r="P7"/>
  <c r="Q7"/>
  <c r="R7"/>
  <c r="S7"/>
  <c r="T7"/>
  <c r="V36" i="3"/>
  <c r="U36"/>
  <c r="T36"/>
  <c r="S36"/>
  <c r="R36"/>
  <c r="Q36"/>
  <c r="P36"/>
  <c r="O36"/>
  <c r="N36"/>
  <c r="M36"/>
  <c r="L36"/>
  <c r="J36"/>
  <c r="I36"/>
  <c r="H36"/>
  <c r="G36"/>
  <c r="F36"/>
  <c r="K33" i="4" l="1"/>
  <c r="K36" i="3"/>
  <c r="I7" i="6"/>
  <c r="C7" s="1"/>
  <c r="T8"/>
  <c r="R8"/>
  <c r="P8"/>
  <c r="N8"/>
  <c r="L8"/>
  <c r="J8"/>
  <c r="G8"/>
  <c r="E8"/>
  <c r="D8"/>
  <c r="S8"/>
  <c r="Q8"/>
  <c r="O8"/>
  <c r="M8"/>
  <c r="K8"/>
  <c r="H8"/>
  <c r="F8"/>
  <c r="I8" l="1"/>
  <c r="C8"/>
  <c r="E39" i="1"/>
  <c r="V39" l="1"/>
  <c r="T5" i="6"/>
  <c r="G39" i="1"/>
  <c r="E5" i="6"/>
  <c r="I39" i="1"/>
  <c r="G5" i="6"/>
  <c r="L39" i="1"/>
  <c r="J5" i="6"/>
  <c r="N39" i="1"/>
  <c r="L5" i="6"/>
  <c r="P39" i="1"/>
  <c r="N5" i="6"/>
  <c r="R39" i="1"/>
  <c r="P5" i="6"/>
  <c r="T39" i="1"/>
  <c r="R5" i="6"/>
  <c r="F39" i="1"/>
  <c r="D5" i="6"/>
  <c r="H39" i="1"/>
  <c r="F5" i="6"/>
  <c r="J39" i="1"/>
  <c r="H5" i="6"/>
  <c r="M39" i="1"/>
  <c r="K5" i="6"/>
  <c r="O39" i="1"/>
  <c r="M5" i="6"/>
  <c r="Q39" i="1"/>
  <c r="O5" i="6"/>
  <c r="S39" i="1"/>
  <c r="Q5" i="6"/>
  <c r="U39" i="1"/>
  <c r="S5" i="6"/>
  <c r="K39" i="1" l="1"/>
  <c r="I5" i="6"/>
  <c r="C5" l="1"/>
  <c r="F36" i="2" l="1"/>
  <c r="D6" i="6"/>
  <c r="F6" l="1"/>
  <c r="H36" i="2"/>
  <c r="E6" i="6"/>
  <c r="J36" i="2"/>
  <c r="H6" i="6"/>
  <c r="G6"/>
  <c r="G36" i="2"/>
  <c r="I36"/>
  <c r="L6" i="6" l="1"/>
  <c r="K6"/>
  <c r="M6"/>
  <c r="M36" i="2"/>
  <c r="N6" i="6"/>
  <c r="P36" i="2"/>
  <c r="L36"/>
  <c r="J6" i="6"/>
  <c r="O36" i="2"/>
  <c r="N36"/>
  <c r="P6" i="6" l="1"/>
  <c r="Q6"/>
  <c r="T6"/>
  <c r="S6"/>
  <c r="R6"/>
  <c r="T36" i="2"/>
  <c r="R36"/>
  <c r="S36"/>
  <c r="V36"/>
  <c r="K5"/>
  <c r="E5" s="1"/>
  <c r="E36" s="1"/>
  <c r="Q36"/>
  <c r="K36" s="1"/>
  <c r="O6" i="6"/>
  <c r="U36" i="2"/>
  <c r="I6" i="6" l="1"/>
  <c r="C6" l="1"/>
  <c r="D9"/>
  <c r="D10" s="1"/>
  <c r="F33" i="5"/>
  <c r="D4" i="6" l="1"/>
  <c r="H9"/>
  <c r="H10" s="1"/>
  <c r="J33" i="5"/>
  <c r="G9" i="6"/>
  <c r="G10" s="1"/>
  <c r="E9"/>
  <c r="E4" s="1"/>
  <c r="F9"/>
  <c r="F4" s="1"/>
  <c r="H33" i="5"/>
  <c r="I33"/>
  <c r="G33"/>
  <c r="F10" i="6" l="1"/>
  <c r="E10"/>
  <c r="G4"/>
  <c r="H4"/>
  <c r="M9"/>
  <c r="M4" s="1"/>
  <c r="O33" i="5"/>
  <c r="J9" i="6"/>
  <c r="N9"/>
  <c r="N10" s="1"/>
  <c r="P33" i="5"/>
  <c r="N33"/>
  <c r="L9" i="6"/>
  <c r="L10" s="1"/>
  <c r="L33" i="5"/>
  <c r="M33"/>
  <c r="K9" i="6"/>
  <c r="K4" s="1"/>
  <c r="J10" l="1"/>
  <c r="L4"/>
  <c r="K10"/>
  <c r="N4"/>
  <c r="M10"/>
  <c r="J4"/>
  <c r="R9"/>
  <c r="R10" s="1"/>
  <c r="T9"/>
  <c r="T4" s="1"/>
  <c r="Q9"/>
  <c r="Q10" s="1"/>
  <c r="S9"/>
  <c r="S4" s="1"/>
  <c r="K5" i="5"/>
  <c r="E5" s="1"/>
  <c r="E33" s="1"/>
  <c r="Q33"/>
  <c r="K33" s="1"/>
  <c r="O9" i="6"/>
  <c r="O10" s="1"/>
  <c r="T33" i="5"/>
  <c r="V33"/>
  <c r="P9" i="6"/>
  <c r="P4" s="1"/>
  <c r="R33" i="5"/>
  <c r="S33"/>
  <c r="U33"/>
  <c r="O4" i="6" l="1"/>
  <c r="I9"/>
  <c r="P10"/>
  <c r="T10"/>
  <c r="S10"/>
  <c r="Q4"/>
  <c r="R4"/>
  <c r="I4" l="1"/>
  <c r="C9"/>
  <c r="I10"/>
  <c r="C10" l="1"/>
  <c r="C4"/>
</calcChain>
</file>

<file path=xl/sharedStrings.xml><?xml version="1.0" encoding="utf-8"?>
<sst xmlns="http://schemas.openxmlformats.org/spreadsheetml/2006/main" count="432" uniqueCount="82">
  <si>
    <t>№ п/п</t>
  </si>
  <si>
    <t>ТЕХНИЧЕСКИЕ МЕРОПРИЯТИЯ</t>
  </si>
  <si>
    <t>Краткое описание проекта</t>
  </si>
  <si>
    <t>Цель проекта</t>
  </si>
  <si>
    <t xml:space="preserve">ИТОГО КАП. ВЛОЖЕНИЙ, тыс. руб. </t>
  </si>
  <si>
    <t>Ожидаемый эффект</t>
  </si>
  <si>
    <t xml:space="preserve"> Реконструкция действующих объектов по  утилизации и переработке отходов позволит улучшитьусловия окружающей среды и обеспечить соответствие качества утилизации ТБО установленным требованиям – 100%</t>
  </si>
  <si>
    <t>Улучшение условий окружающей среды, соответствие качества утилизации ТБО установленным требованиям – 100%</t>
  </si>
  <si>
    <t>1.1.</t>
  </si>
  <si>
    <t>Обеспечение экологической и санитарно-эпидемиологической безопасности</t>
  </si>
  <si>
    <t>1.2.</t>
  </si>
  <si>
    <t>1.3.</t>
  </si>
  <si>
    <t>Обезвреживание опасных отходов, обеспечение экологической безопасности</t>
  </si>
  <si>
    <t>1.4.</t>
  </si>
  <si>
    <t>Организация сбора, транспортировки черного и цветного металлолома</t>
  </si>
  <si>
    <t xml:space="preserve">Организация сбора, транспортировки черного и цветного металлолома позволит производить сортировку отходов от крупногабаритного мусора </t>
  </si>
  <si>
    <t>Сортировка отходов</t>
  </si>
  <si>
    <t>1.5.</t>
  </si>
  <si>
    <t>Снижение загрязнения окружающей среды и предотвращение появления несанкционированных свалок</t>
  </si>
  <si>
    <t>1.6.</t>
  </si>
  <si>
    <t>Ликвидация несанкционированных свалок</t>
  </si>
  <si>
    <t xml:space="preserve">Ликвидация несанкционированных свалок позволит улучшить условия окружающей среды, экологическую обстановку </t>
  </si>
  <si>
    <t>Улучшение условий окружающей среды, экологической обстановки</t>
  </si>
  <si>
    <t>1.7.</t>
  </si>
  <si>
    <t>Рекультивация свалок</t>
  </si>
  <si>
    <t xml:space="preserve">Рекультивация свалок позволит улучшить условия окружающей среды, экологическую обстановкук и восстановить продуктивность  </t>
  </si>
  <si>
    <t>Улучшение условий окружающей среды, экологической обстановки и восстановление продуктивности</t>
  </si>
  <si>
    <t>1.8.</t>
  </si>
  <si>
    <t>2</t>
  </si>
  <si>
    <t>Итого, необходимый объем капитальных  вложений</t>
  </si>
  <si>
    <t>Объем необходимых капитальных вложений, тыс. руб.</t>
  </si>
  <si>
    <t>МО "Поселок Светлый"</t>
  </si>
  <si>
    <t>Обустройство действующего полигона ТБО позволит обеспечить экологическую и санитарно-эпидемиологическую безопасность</t>
  </si>
  <si>
    <t>Обустройство действующего полигона ТБО п. Светлый (программа утилизации отходов)</t>
  </si>
  <si>
    <t>Организация работы с ртутьсодержащими отходами (программа утилизации отходов)</t>
  </si>
  <si>
    <t>Обслуживание действующего объекта размещения отходов позволит улучшить экологическую обстановку в п. Светлый, обеспечить эксплуатацию объекта, удовлетворяющую установленным нормам</t>
  </si>
  <si>
    <t>Улучшение экологической обстановки в п. Светлый,  эксплуатация объекта, удовлетворяющая установленным нормам</t>
  </si>
  <si>
    <t>Обслуживание действующего объекта размещения отходов (программа утилизации отходов)</t>
  </si>
  <si>
    <t xml:space="preserve">Организация пунктов сбора вторичного сырья </t>
  </si>
  <si>
    <t>Переработка вторичных ресурсов позволит обеспечить спрос потребителей вторичных ресурсов, снизить негативное воздействие на окружающую среду</t>
  </si>
  <si>
    <t>Обеспечение спроса потребителей вторичных ресурсов, снижение негативного воздействия на окружающую среду</t>
  </si>
  <si>
    <t>Организация раздельного сбора отходов</t>
  </si>
  <si>
    <t>Организация селективного сбора отходов позволит организовать сбор отходов с выделением потока отходов с повышенным содержанием вторичного сырья</t>
  </si>
  <si>
    <t>Организация сбора отходов с выделением потока отходов с повышенным содержанием вторичного сырья</t>
  </si>
  <si>
    <t>Устройство прессующих установок в местах временного накопления отходов в малых населенных пунктах, 5 ед.</t>
  </si>
  <si>
    <t>Внедрение системы  учета и контроля сбора, транспортировки, обезвреживания и складирования ТБО</t>
  </si>
  <si>
    <t>1.9.</t>
  </si>
  <si>
    <t>1.10.</t>
  </si>
  <si>
    <t>1.11.</t>
  </si>
  <si>
    <t>Организация работы с ртутьсодержащими отходами позволит обезвреживать опасные отходы, обеспечить экологическую безопасность</t>
  </si>
  <si>
    <t>Строительство и реконструкция объектов по  утилизации и переработке отходов</t>
  </si>
  <si>
    <t>Рекультивация существующих свалок</t>
  </si>
  <si>
    <t>Внедрение системы  учета и контроля за обращением с отходами производства позволит своевременный сбор, транспортировку и максимальную утилизацию отходов</t>
  </si>
  <si>
    <t>Своевременный сбор, транспортировка и утилизация отходов</t>
  </si>
  <si>
    <t xml:space="preserve">Устройство прессующих установок позволит уменьшить объемы отходов, поступающих 
на захоронение на полигон ТБО на 15% и тем самым увеличить срок эксплуатации  полигона на 5-7 лет.
</t>
  </si>
  <si>
    <t xml:space="preserve">Установка объектов утилизации биологических отходов </t>
  </si>
  <si>
    <t>Установка объектов утилизации биологических отходов позволит обеспечить экологическую и санитарно-эпидемиологическую безопасность</t>
  </si>
  <si>
    <t>МО "Поселок Алмазный"</t>
  </si>
  <si>
    <t>Рекультивация существующей свалки  п. Алмазный (программа утилизации отходов)</t>
  </si>
  <si>
    <t xml:space="preserve">Внедрение мусоросжигающих установок </t>
  </si>
  <si>
    <t xml:space="preserve">Внедрение мусоросжигающих установок  позволит уменьшить объемы отходов, поступающих 
на захоронение на полигон ТБО 
</t>
  </si>
  <si>
    <t>Снижение объема захораниваемых отходов</t>
  </si>
  <si>
    <t>МО "Садынский наслег"</t>
  </si>
  <si>
    <t>Обустройство действующего полигона ТБО с. Сюльдюкар (программа утилизации отходов)</t>
  </si>
  <si>
    <t>МО "Ботуобуйинский наслег"</t>
  </si>
  <si>
    <t>Строительство нового полигона ТБО в с. Таас-Юрях (программа утилизации отходов)</t>
  </si>
  <si>
    <t xml:space="preserve">Рекультивация существующей свалки ТБО (программа утилизации отходов)    </t>
  </si>
  <si>
    <t>МО "Чоунинский наслег"</t>
  </si>
  <si>
    <t>Строительство нового полигона ТБО в с. Арылах (программа утилизации отходов)</t>
  </si>
  <si>
    <t>Строительство полигона ТБО позволит обеспечить экологическую и санитарно-эпидемиологическую безопасность</t>
  </si>
  <si>
    <t>Наименование поселений</t>
  </si>
  <si>
    <t>Мирнинский улус</t>
  </si>
  <si>
    <t>Проект 1. Строительство и ремонт головных сооружений</t>
  </si>
  <si>
    <t>Поселок Светлый</t>
  </si>
  <si>
    <t>Поселок Алмазный</t>
  </si>
  <si>
    <t>Садынский наслег</t>
  </si>
  <si>
    <t>Ботуобуйинский наслег</t>
  </si>
  <si>
    <t>Чоунинский наслег</t>
  </si>
  <si>
    <t xml:space="preserve"> Реконструкция действующих объектов по  утилизации и переработке отходов позволит улучшить условия окружающей среды и обеспечить соответствие качества утилизации ТБО установленным требованиям – 100%</t>
  </si>
  <si>
    <t>2018-2028</t>
  </si>
  <si>
    <t>собственные средства организаций коммунального комплекса</t>
  </si>
  <si>
    <t>бюджетныв средства (без определения источника)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</si>
</sst>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3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textRotation="90" wrapText="1"/>
    </xf>
    <xf numFmtId="0" fontId="3" fillId="2" borderId="4" xfId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" fontId="3" fillId="0" borderId="4" xfId="1" applyNumberFormat="1" applyFont="1" applyFill="1" applyBorder="1" applyAlignment="1">
      <alignment horizontal="center" vertical="center" wrapText="1"/>
    </xf>
    <xf numFmtId="1" fontId="4" fillId="0" borderId="4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2" fontId="4" fillId="0" borderId="6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1" fontId="8" fillId="0" borderId="4" xfId="1" applyNumberFormat="1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0" fontId="9" fillId="0" borderId="0" xfId="0" applyFont="1"/>
    <xf numFmtId="1" fontId="10" fillId="0" borderId="1" xfId="0" applyNumberFormat="1" applyFont="1" applyBorder="1" applyAlignment="1">
      <alignment horizontal="center" vertical="center" wrapText="1"/>
    </xf>
  </cellXfs>
  <cellStyles count="5">
    <cellStyle name="Денежный 2" xfId="3"/>
    <cellStyle name="Обычный" xfId="0" builtinId="0"/>
    <cellStyle name="Обычный 2" xfId="1"/>
    <cellStyle name="Обычный 2 2" xfId="4"/>
    <cellStyle name="Обычный 3" xfId="2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W39"/>
  <sheetViews>
    <sheetView topLeftCell="A24" zoomScale="60" zoomScaleNormal="60" workbookViewId="0">
      <selection activeCell="S38" sqref="S38"/>
    </sheetView>
  </sheetViews>
  <sheetFormatPr defaultRowHeight="15"/>
  <cols>
    <col min="1" max="1" width="5.28515625" customWidth="1"/>
    <col min="2" max="2" width="34.5703125" customWidth="1"/>
    <col min="3" max="3" width="26.85546875" customWidth="1"/>
    <col min="4" max="4" width="20.42578125" customWidth="1"/>
    <col min="5" max="5" width="17.140625" customWidth="1"/>
    <col min="23" max="23" width="20.7109375" customWidth="1"/>
  </cols>
  <sheetData>
    <row r="2" spans="1:23" ht="15" customHeight="1">
      <c r="A2" s="29" t="s">
        <v>0</v>
      </c>
      <c r="B2" s="29" t="s">
        <v>1</v>
      </c>
      <c r="C2" s="36" t="s">
        <v>2</v>
      </c>
      <c r="D2" s="29" t="s">
        <v>3</v>
      </c>
      <c r="E2" s="29" t="s">
        <v>4</v>
      </c>
      <c r="F2" s="30" t="s">
        <v>30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29" t="s">
        <v>5</v>
      </c>
    </row>
    <row r="3" spans="1:23" ht="63" customHeight="1">
      <c r="A3" s="29"/>
      <c r="B3" s="29"/>
      <c r="C3" s="37"/>
      <c r="D3" s="29"/>
      <c r="E3" s="29"/>
      <c r="F3" s="11">
        <v>2013</v>
      </c>
      <c r="G3" s="11">
        <v>2014</v>
      </c>
      <c r="H3" s="11">
        <v>2015</v>
      </c>
      <c r="I3" s="11">
        <v>2016</v>
      </c>
      <c r="J3" s="11">
        <v>2017</v>
      </c>
      <c r="K3" s="11" t="s">
        <v>79</v>
      </c>
      <c r="L3" s="11">
        <v>2018</v>
      </c>
      <c r="M3" s="11">
        <v>2019</v>
      </c>
      <c r="N3" s="11">
        <v>2020</v>
      </c>
      <c r="O3" s="11">
        <v>2021</v>
      </c>
      <c r="P3" s="11">
        <v>2022</v>
      </c>
      <c r="Q3" s="11">
        <v>2023</v>
      </c>
      <c r="R3" s="11">
        <v>2024</v>
      </c>
      <c r="S3" s="11">
        <v>2025</v>
      </c>
      <c r="T3" s="11">
        <v>2026</v>
      </c>
      <c r="U3" s="11">
        <v>2027</v>
      </c>
      <c r="V3" s="11">
        <v>2028</v>
      </c>
      <c r="W3" s="29"/>
    </row>
    <row r="4" spans="1:23">
      <c r="A4" s="30" t="s">
        <v>31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161.25" customHeight="1">
      <c r="A5" s="12">
        <v>1</v>
      </c>
      <c r="B5" s="12" t="s">
        <v>50</v>
      </c>
      <c r="C5" s="12" t="s">
        <v>78</v>
      </c>
      <c r="D5" s="10" t="s">
        <v>7</v>
      </c>
      <c r="E5" s="13">
        <f>SUM(F5:K5)</f>
        <v>44918</v>
      </c>
      <c r="F5" s="13">
        <f>F6+F9+F12+F15+F18+F21+F24+F27+F30+F33+F36</f>
        <v>518</v>
      </c>
      <c r="G5" s="13">
        <f t="shared" ref="G5:J5" si="0">G6+G9+G12+G15+G18+G21+G24+G27+G30+G33+G36</f>
        <v>600</v>
      </c>
      <c r="H5" s="13">
        <f t="shared" si="0"/>
        <v>600</v>
      </c>
      <c r="I5" s="13">
        <f t="shared" si="0"/>
        <v>400</v>
      </c>
      <c r="J5" s="13">
        <f t="shared" si="0"/>
        <v>400</v>
      </c>
      <c r="K5" s="13">
        <f>SUM(L5:V5)</f>
        <v>42400</v>
      </c>
      <c r="L5" s="13">
        <f>L6+L9+L12+L15+L18+L21+L24+L27+L30+L33+L36</f>
        <v>400</v>
      </c>
      <c r="M5" s="13">
        <f t="shared" ref="M5" si="1">M6+M9+M12+M15+M18+M21+M24+M27+M30+M33+M36</f>
        <v>30400</v>
      </c>
      <c r="N5" s="13">
        <f>N6+N9+N12+N15+N18+N21+N24+N27+N30+N33+N36</f>
        <v>50</v>
      </c>
      <c r="O5" s="13">
        <f t="shared" ref="O5" si="2">O6+O9+O12+O15+O18+O21+O24+O27+O30+O33+O36</f>
        <v>1750</v>
      </c>
      <c r="P5" s="13">
        <f t="shared" ref="P5:Q5" si="3">P6+P9+P12+P15+P18+P21+P24+P27+P30+P33+P36</f>
        <v>2625</v>
      </c>
      <c r="Q5" s="13">
        <f t="shared" si="3"/>
        <v>2375</v>
      </c>
      <c r="R5" s="13">
        <f t="shared" ref="R5" si="4">R6+R9+R12+R15+R18+R21+R24+R27+R30+R33+R36</f>
        <v>1000</v>
      </c>
      <c r="S5" s="13">
        <f t="shared" ref="S5" si="5">S6+S9+S12+S15+S18+S21+S24+S27+S30+S33+S36</f>
        <v>2800</v>
      </c>
      <c r="T5" s="13">
        <f t="shared" ref="T5" si="6">T6+T9+T12+T15+T18+T21+T24+T27+T30+T33+T36</f>
        <v>1000</v>
      </c>
      <c r="U5" s="13">
        <f t="shared" ref="U5:V5" si="7">U6+U9+U12+U15+U18+U21+U24+U27+U30+U33+U36</f>
        <v>0</v>
      </c>
      <c r="V5" s="13">
        <f t="shared" si="7"/>
        <v>0</v>
      </c>
      <c r="W5" s="10" t="s">
        <v>7</v>
      </c>
    </row>
    <row r="6" spans="1:23" ht="83.25" customHeight="1">
      <c r="A6" s="2" t="s">
        <v>8</v>
      </c>
      <c r="B6" s="8" t="s">
        <v>33</v>
      </c>
      <c r="C6" s="3" t="s">
        <v>32</v>
      </c>
      <c r="D6" s="4" t="s">
        <v>9</v>
      </c>
      <c r="E6" s="14">
        <f>SUM(F6:K6)</f>
        <v>30000</v>
      </c>
      <c r="F6" s="15"/>
      <c r="G6" s="16"/>
      <c r="H6" s="16"/>
      <c r="I6" s="16"/>
      <c r="J6" s="16"/>
      <c r="K6" s="15">
        <f t="shared" ref="K6:K39" si="8">SUM(L6:V6)</f>
        <v>30000</v>
      </c>
      <c r="L6" s="15"/>
      <c r="M6" s="16">
        <v>30000</v>
      </c>
      <c r="N6" s="15"/>
      <c r="O6" s="15"/>
      <c r="P6" s="15"/>
      <c r="Q6" s="15"/>
      <c r="R6" s="15"/>
      <c r="S6" s="15"/>
      <c r="T6" s="15"/>
      <c r="U6" s="15"/>
      <c r="V6" s="15"/>
      <c r="W6" s="4" t="s">
        <v>9</v>
      </c>
    </row>
    <row r="7" spans="1:23" s="53" customFormat="1" ht="39" customHeight="1">
      <c r="A7" s="48"/>
      <c r="B7" s="47" t="s">
        <v>80</v>
      </c>
      <c r="C7" s="49"/>
      <c r="D7" s="50"/>
      <c r="E7" s="52">
        <f>SUM(F7:K7)</f>
        <v>0</v>
      </c>
      <c r="F7" s="51"/>
      <c r="G7" s="51"/>
      <c r="H7" s="51"/>
      <c r="I7" s="51"/>
      <c r="J7" s="51"/>
      <c r="K7" s="51">
        <f>SUM(L7:V7)</f>
        <v>0</v>
      </c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0"/>
    </row>
    <row r="8" spans="1:23" s="53" customFormat="1" ht="39" customHeight="1">
      <c r="A8" s="48"/>
      <c r="B8" s="47" t="s">
        <v>81</v>
      </c>
      <c r="C8" s="49"/>
      <c r="D8" s="50"/>
      <c r="E8" s="52">
        <f>SUM(F8:K8)</f>
        <v>30000</v>
      </c>
      <c r="F8" s="51"/>
      <c r="G8" s="51"/>
      <c r="H8" s="51"/>
      <c r="I8" s="51"/>
      <c r="J8" s="51"/>
      <c r="K8" s="51">
        <f>SUM(L8:V8)</f>
        <v>30000</v>
      </c>
      <c r="L8" s="51"/>
      <c r="M8" s="51">
        <f>M6</f>
        <v>30000</v>
      </c>
      <c r="N8" s="51"/>
      <c r="O8" s="51"/>
      <c r="P8" s="51"/>
      <c r="Q8" s="51"/>
      <c r="R8" s="51"/>
      <c r="S8" s="51"/>
      <c r="T8" s="51"/>
      <c r="U8" s="51"/>
      <c r="V8" s="51"/>
      <c r="W8" s="50"/>
    </row>
    <row r="9" spans="1:23" ht="111.75" customHeight="1">
      <c r="A9" s="6" t="s">
        <v>10</v>
      </c>
      <c r="B9" s="5" t="s">
        <v>37</v>
      </c>
      <c r="C9" s="5" t="s">
        <v>35</v>
      </c>
      <c r="D9" s="5" t="s">
        <v>36</v>
      </c>
      <c r="E9" s="14">
        <f t="shared" ref="E9:E36" si="9">SUM(F9:K9)</f>
        <v>2418</v>
      </c>
      <c r="F9" s="17">
        <v>318</v>
      </c>
      <c r="G9" s="18">
        <v>350</v>
      </c>
      <c r="H9" s="18">
        <v>350</v>
      </c>
      <c r="I9" s="17">
        <v>350</v>
      </c>
      <c r="J9" s="17">
        <v>350</v>
      </c>
      <c r="K9" s="15">
        <f t="shared" si="8"/>
        <v>700</v>
      </c>
      <c r="L9" s="17">
        <v>350</v>
      </c>
      <c r="M9" s="17">
        <v>350</v>
      </c>
      <c r="N9" s="17">
        <v>0</v>
      </c>
      <c r="O9" s="19"/>
      <c r="P9" s="19"/>
      <c r="Q9" s="19"/>
      <c r="R9" s="19"/>
      <c r="S9" s="20"/>
      <c r="T9" s="19"/>
      <c r="U9" s="20"/>
      <c r="V9" s="20"/>
      <c r="W9" s="5" t="s">
        <v>36</v>
      </c>
    </row>
    <row r="10" spans="1:23" ht="39.75" customHeight="1">
      <c r="A10" s="6"/>
      <c r="B10" s="47" t="s">
        <v>80</v>
      </c>
      <c r="C10" s="5"/>
      <c r="D10" s="5"/>
      <c r="E10" s="14"/>
      <c r="F10" s="17"/>
      <c r="G10" s="18"/>
      <c r="H10" s="18"/>
      <c r="I10" s="17"/>
      <c r="J10" s="17"/>
      <c r="K10" s="51">
        <f>SUM(L10:V10)</f>
        <v>0</v>
      </c>
      <c r="L10" s="17"/>
      <c r="M10" s="17"/>
      <c r="N10" s="17"/>
      <c r="O10" s="19"/>
      <c r="P10" s="19"/>
      <c r="Q10" s="19"/>
      <c r="R10" s="19"/>
      <c r="S10" s="20"/>
      <c r="T10" s="19"/>
      <c r="U10" s="20"/>
      <c r="V10" s="20"/>
      <c r="W10" s="5"/>
    </row>
    <row r="11" spans="1:23" ht="39.75" customHeight="1">
      <c r="A11" s="6"/>
      <c r="B11" s="47" t="s">
        <v>81</v>
      </c>
      <c r="C11" s="5"/>
      <c r="D11" s="5"/>
      <c r="E11" s="14"/>
      <c r="F11" s="54">
        <f>F9</f>
        <v>318</v>
      </c>
      <c r="G11" s="54">
        <f t="shared" ref="G11:M11" si="10">G9</f>
        <v>350</v>
      </c>
      <c r="H11" s="54">
        <f t="shared" si="10"/>
        <v>350</v>
      </c>
      <c r="I11" s="54">
        <f t="shared" si="10"/>
        <v>350</v>
      </c>
      <c r="J11" s="54">
        <f t="shared" si="10"/>
        <v>350</v>
      </c>
      <c r="K11" s="51">
        <f>SUM(L11:V11)</f>
        <v>700</v>
      </c>
      <c r="L11" s="54">
        <f t="shared" si="10"/>
        <v>350</v>
      </c>
      <c r="M11" s="54">
        <f t="shared" si="10"/>
        <v>350</v>
      </c>
      <c r="N11" s="17"/>
      <c r="O11" s="19"/>
      <c r="P11" s="19"/>
      <c r="Q11" s="19"/>
      <c r="R11" s="19"/>
      <c r="S11" s="20"/>
      <c r="T11" s="19"/>
      <c r="U11" s="20"/>
      <c r="V11" s="20"/>
      <c r="W11" s="5"/>
    </row>
    <row r="12" spans="1:23" ht="111.75" customHeight="1">
      <c r="A12" s="6" t="s">
        <v>11</v>
      </c>
      <c r="B12" s="5" t="s">
        <v>34</v>
      </c>
      <c r="C12" s="3" t="s">
        <v>49</v>
      </c>
      <c r="D12" s="4" t="s">
        <v>12</v>
      </c>
      <c r="E12" s="14">
        <f t="shared" si="9"/>
        <v>550</v>
      </c>
      <c r="F12" s="17">
        <v>200</v>
      </c>
      <c r="G12" s="17">
        <v>50</v>
      </c>
      <c r="H12" s="17">
        <v>50</v>
      </c>
      <c r="I12" s="17">
        <v>50</v>
      </c>
      <c r="J12" s="17">
        <v>50</v>
      </c>
      <c r="K12" s="15">
        <f t="shared" si="8"/>
        <v>150</v>
      </c>
      <c r="L12" s="17">
        <v>50</v>
      </c>
      <c r="M12" s="17">
        <v>50</v>
      </c>
      <c r="N12" s="17">
        <v>50</v>
      </c>
      <c r="O12" s="19"/>
      <c r="P12" s="19"/>
      <c r="Q12" s="19"/>
      <c r="R12" s="19"/>
      <c r="S12" s="20"/>
      <c r="T12" s="19"/>
      <c r="U12" s="20"/>
      <c r="V12" s="20"/>
      <c r="W12" s="4" t="s">
        <v>12</v>
      </c>
    </row>
    <row r="13" spans="1:23" ht="39" customHeight="1">
      <c r="A13" s="42"/>
      <c r="B13" s="47" t="s">
        <v>80</v>
      </c>
      <c r="C13" s="43"/>
      <c r="D13" s="4"/>
      <c r="E13" s="14"/>
      <c r="F13" s="44"/>
      <c r="G13" s="44"/>
      <c r="H13" s="44"/>
      <c r="I13" s="44"/>
      <c r="J13" s="44"/>
      <c r="K13" s="51">
        <f>SUM(L13:V13)</f>
        <v>0</v>
      </c>
      <c r="L13" s="44"/>
      <c r="M13" s="44"/>
      <c r="N13" s="44"/>
      <c r="O13" s="45"/>
      <c r="P13" s="45"/>
      <c r="Q13" s="45"/>
      <c r="R13" s="45"/>
      <c r="S13" s="46"/>
      <c r="T13" s="45"/>
      <c r="U13" s="46"/>
      <c r="V13" s="46"/>
      <c r="W13" s="4"/>
    </row>
    <row r="14" spans="1:23" ht="39" customHeight="1">
      <c r="A14" s="42"/>
      <c r="B14" s="47" t="s">
        <v>81</v>
      </c>
      <c r="C14" s="43"/>
      <c r="D14" s="4"/>
      <c r="E14" s="14"/>
      <c r="F14" s="54">
        <f>F12</f>
        <v>200</v>
      </c>
      <c r="G14" s="54">
        <f t="shared" ref="G14:N14" si="11">G12</f>
        <v>50</v>
      </c>
      <c r="H14" s="54">
        <f t="shared" si="11"/>
        <v>50</v>
      </c>
      <c r="I14" s="54">
        <f t="shared" si="11"/>
        <v>50</v>
      </c>
      <c r="J14" s="54">
        <f t="shared" si="11"/>
        <v>50</v>
      </c>
      <c r="K14" s="51">
        <f>SUM(L14:V14)</f>
        <v>150</v>
      </c>
      <c r="L14" s="54">
        <f t="shared" si="11"/>
        <v>50</v>
      </c>
      <c r="M14" s="54">
        <f t="shared" si="11"/>
        <v>50</v>
      </c>
      <c r="N14" s="54">
        <f t="shared" si="11"/>
        <v>50</v>
      </c>
      <c r="O14" s="45"/>
      <c r="P14" s="45"/>
      <c r="Q14" s="45"/>
      <c r="R14" s="45"/>
      <c r="S14" s="46"/>
      <c r="T14" s="45"/>
      <c r="U14" s="46"/>
      <c r="V14" s="46"/>
      <c r="W14" s="4"/>
    </row>
    <row r="15" spans="1:23" ht="116.25" customHeight="1">
      <c r="A15" s="2" t="s">
        <v>13</v>
      </c>
      <c r="B15" s="2" t="s">
        <v>14</v>
      </c>
      <c r="C15" s="2" t="s">
        <v>15</v>
      </c>
      <c r="D15" s="5" t="s">
        <v>16</v>
      </c>
      <c r="E15" s="14">
        <f t="shared" si="9"/>
        <v>500</v>
      </c>
      <c r="F15" s="15"/>
      <c r="G15" s="16"/>
      <c r="H15" s="16"/>
      <c r="I15" s="16"/>
      <c r="J15" s="16"/>
      <c r="K15" s="15">
        <f t="shared" si="8"/>
        <v>500</v>
      </c>
      <c r="L15" s="16"/>
      <c r="M15" s="16"/>
      <c r="N15" s="15"/>
      <c r="O15" s="15"/>
      <c r="P15" s="15"/>
      <c r="Q15" s="16">
        <v>500</v>
      </c>
      <c r="R15" s="15"/>
      <c r="S15" s="15"/>
      <c r="T15" s="15"/>
      <c r="U15" s="15"/>
      <c r="V15" s="15"/>
      <c r="W15" s="5" t="s">
        <v>16</v>
      </c>
    </row>
    <row r="16" spans="1:23" ht="39.75" customHeight="1">
      <c r="A16" s="2"/>
      <c r="B16" s="47" t="s">
        <v>80</v>
      </c>
      <c r="C16" s="2"/>
      <c r="D16" s="5"/>
      <c r="E16" s="14"/>
      <c r="F16" s="15"/>
      <c r="G16" s="16"/>
      <c r="H16" s="16"/>
      <c r="I16" s="16"/>
      <c r="J16" s="16"/>
      <c r="K16" s="51">
        <f>SUM(L16:V16)</f>
        <v>0</v>
      </c>
      <c r="L16" s="16"/>
      <c r="M16" s="16"/>
      <c r="N16" s="15"/>
      <c r="O16" s="15"/>
      <c r="P16" s="15"/>
      <c r="Q16" s="16"/>
      <c r="R16" s="15"/>
      <c r="S16" s="15"/>
      <c r="T16" s="15"/>
      <c r="U16" s="15"/>
      <c r="V16" s="15"/>
      <c r="W16" s="5"/>
    </row>
    <row r="17" spans="1:23" ht="39.75" customHeight="1">
      <c r="A17" s="2"/>
      <c r="B17" s="47" t="s">
        <v>81</v>
      </c>
      <c r="C17" s="2"/>
      <c r="D17" s="5"/>
      <c r="E17" s="14"/>
      <c r="F17" s="15"/>
      <c r="G17" s="16"/>
      <c r="H17" s="16"/>
      <c r="I17" s="16"/>
      <c r="J17" s="16"/>
      <c r="K17" s="51">
        <f>SUM(L17:V17)</f>
        <v>500</v>
      </c>
      <c r="L17" s="16"/>
      <c r="M17" s="16"/>
      <c r="N17" s="15"/>
      <c r="O17" s="15"/>
      <c r="P17" s="15"/>
      <c r="Q17" s="54">
        <f t="shared" ref="Q17" si="12">Q15</f>
        <v>500</v>
      </c>
      <c r="R17" s="15"/>
      <c r="S17" s="15"/>
      <c r="T17" s="15"/>
      <c r="U17" s="15"/>
      <c r="V17" s="15"/>
      <c r="W17" s="5"/>
    </row>
    <row r="18" spans="1:23" ht="102" customHeight="1">
      <c r="A18" s="6" t="s">
        <v>17</v>
      </c>
      <c r="B18" s="5" t="s">
        <v>20</v>
      </c>
      <c r="C18" s="3" t="s">
        <v>21</v>
      </c>
      <c r="D18" s="3" t="s">
        <v>22</v>
      </c>
      <c r="E18" s="14">
        <f t="shared" si="9"/>
        <v>400</v>
      </c>
      <c r="F18" s="19"/>
      <c r="G18" s="7">
        <v>200</v>
      </c>
      <c r="H18" s="7">
        <v>200</v>
      </c>
      <c r="I18" s="7"/>
      <c r="J18" s="7"/>
      <c r="K18" s="15">
        <f t="shared" si="8"/>
        <v>0</v>
      </c>
      <c r="L18" s="7"/>
      <c r="M18" s="19"/>
      <c r="N18" s="19"/>
      <c r="O18" s="19"/>
      <c r="P18" s="19"/>
      <c r="Q18" s="19"/>
      <c r="R18" s="19"/>
      <c r="S18" s="20"/>
      <c r="T18" s="20"/>
      <c r="U18" s="20"/>
      <c r="V18" s="20"/>
      <c r="W18" s="3" t="s">
        <v>22</v>
      </c>
    </row>
    <row r="19" spans="1:23" ht="39.75" customHeight="1">
      <c r="A19" s="6"/>
      <c r="B19" s="47" t="s">
        <v>80</v>
      </c>
      <c r="C19" s="3"/>
      <c r="D19" s="3"/>
      <c r="E19" s="14"/>
      <c r="F19" s="19"/>
      <c r="G19" s="7"/>
      <c r="H19" s="7"/>
      <c r="I19" s="7"/>
      <c r="J19" s="7"/>
      <c r="K19" s="51">
        <f>SUM(L19:V19)</f>
        <v>0</v>
      </c>
      <c r="L19" s="7"/>
      <c r="M19" s="19"/>
      <c r="N19" s="19"/>
      <c r="O19" s="19"/>
      <c r="P19" s="19"/>
      <c r="Q19" s="19"/>
      <c r="R19" s="19"/>
      <c r="S19" s="20"/>
      <c r="T19" s="20"/>
      <c r="U19" s="20"/>
      <c r="V19" s="20"/>
      <c r="W19" s="3"/>
    </row>
    <row r="20" spans="1:23" ht="39.75" customHeight="1">
      <c r="A20" s="6"/>
      <c r="B20" s="47" t="s">
        <v>81</v>
      </c>
      <c r="C20" s="3"/>
      <c r="D20" s="3"/>
      <c r="E20" s="14"/>
      <c r="F20" s="19"/>
      <c r="G20" s="54">
        <f t="shared" ref="G20:H20" si="13">G18</f>
        <v>200</v>
      </c>
      <c r="H20" s="54">
        <f t="shared" si="13"/>
        <v>200</v>
      </c>
      <c r="I20" s="7"/>
      <c r="J20" s="7"/>
      <c r="K20" s="51">
        <f>SUM(L20:V20)</f>
        <v>0</v>
      </c>
      <c r="L20" s="7"/>
      <c r="M20" s="19"/>
      <c r="N20" s="19"/>
      <c r="O20" s="19"/>
      <c r="P20" s="19"/>
      <c r="Q20" s="19"/>
      <c r="R20" s="19"/>
      <c r="S20" s="20"/>
      <c r="T20" s="20"/>
      <c r="U20" s="20"/>
      <c r="V20" s="20"/>
      <c r="W20" s="3"/>
    </row>
    <row r="21" spans="1:23" ht="99.75" customHeight="1">
      <c r="A21" s="6" t="s">
        <v>19</v>
      </c>
      <c r="B21" s="5" t="s">
        <v>51</v>
      </c>
      <c r="C21" s="5" t="s">
        <v>25</v>
      </c>
      <c r="D21" s="5" t="s">
        <v>26</v>
      </c>
      <c r="E21" s="14">
        <f t="shared" si="9"/>
        <v>3000</v>
      </c>
      <c r="F21" s="19"/>
      <c r="G21" s="7"/>
      <c r="H21" s="19"/>
      <c r="I21" s="19"/>
      <c r="J21" s="19"/>
      <c r="K21" s="15">
        <f t="shared" si="8"/>
        <v>3000</v>
      </c>
      <c r="L21" s="19"/>
      <c r="M21" s="19"/>
      <c r="N21" s="19"/>
      <c r="O21" s="19"/>
      <c r="P21" s="19"/>
      <c r="Q21" s="19"/>
      <c r="R21" s="19">
        <v>1000</v>
      </c>
      <c r="S21" s="19">
        <v>1000</v>
      </c>
      <c r="T21" s="19">
        <v>1000</v>
      </c>
      <c r="U21" s="20"/>
      <c r="V21" s="20"/>
      <c r="W21" s="5" t="s">
        <v>26</v>
      </c>
    </row>
    <row r="22" spans="1:23" ht="39.75" customHeight="1">
      <c r="A22" s="6"/>
      <c r="B22" s="47" t="s">
        <v>80</v>
      </c>
      <c r="C22" s="5"/>
      <c r="D22" s="5"/>
      <c r="E22" s="14"/>
      <c r="F22" s="19"/>
      <c r="G22" s="7"/>
      <c r="H22" s="19"/>
      <c r="I22" s="19"/>
      <c r="J22" s="19"/>
      <c r="K22" s="51">
        <f>SUM(L22:V22)</f>
        <v>0</v>
      </c>
      <c r="L22" s="19"/>
      <c r="M22" s="19"/>
      <c r="N22" s="19"/>
      <c r="O22" s="19"/>
      <c r="P22" s="19"/>
      <c r="Q22" s="19"/>
      <c r="R22" s="19"/>
      <c r="S22" s="19"/>
      <c r="T22" s="19"/>
      <c r="U22" s="20"/>
      <c r="V22" s="20"/>
      <c r="W22" s="5"/>
    </row>
    <row r="23" spans="1:23" ht="39.75" customHeight="1">
      <c r="A23" s="6"/>
      <c r="B23" s="47" t="s">
        <v>81</v>
      </c>
      <c r="C23" s="5"/>
      <c r="D23" s="5"/>
      <c r="E23" s="14"/>
      <c r="F23" s="19"/>
      <c r="G23" s="7"/>
      <c r="H23" s="19"/>
      <c r="I23" s="19"/>
      <c r="J23" s="19"/>
      <c r="K23" s="51">
        <f>SUM(L23:V23)</f>
        <v>3000</v>
      </c>
      <c r="L23" s="19"/>
      <c r="M23" s="19"/>
      <c r="N23" s="19"/>
      <c r="O23" s="19"/>
      <c r="P23" s="19"/>
      <c r="Q23" s="19"/>
      <c r="R23" s="54">
        <f t="shared" ref="R23:T23" si="14">R21</f>
        <v>1000</v>
      </c>
      <c r="S23" s="54">
        <f t="shared" si="14"/>
        <v>1000</v>
      </c>
      <c r="T23" s="54">
        <f t="shared" si="14"/>
        <v>1000</v>
      </c>
      <c r="U23" s="20"/>
      <c r="V23" s="20"/>
      <c r="W23" s="5"/>
    </row>
    <row r="24" spans="1:23" ht="107.25" customHeight="1">
      <c r="A24" s="6" t="s">
        <v>23</v>
      </c>
      <c r="B24" s="5" t="s">
        <v>44</v>
      </c>
      <c r="C24" s="5" t="s">
        <v>54</v>
      </c>
      <c r="D24" s="5" t="s">
        <v>18</v>
      </c>
      <c r="E24" s="14">
        <f t="shared" si="9"/>
        <v>3750</v>
      </c>
      <c r="F24" s="17"/>
      <c r="G24" s="17"/>
      <c r="H24" s="17"/>
      <c r="I24" s="17"/>
      <c r="J24" s="17"/>
      <c r="K24" s="15">
        <f t="shared" si="8"/>
        <v>3750</v>
      </c>
      <c r="L24" s="17"/>
      <c r="M24" s="17"/>
      <c r="N24" s="17"/>
      <c r="O24" s="19"/>
      <c r="P24" s="19">
        <v>1875</v>
      </c>
      <c r="Q24" s="19">
        <v>1875</v>
      </c>
      <c r="R24" s="19"/>
      <c r="S24" s="20"/>
      <c r="T24" s="19"/>
      <c r="U24" s="20"/>
      <c r="V24" s="20"/>
      <c r="W24" s="5" t="s">
        <v>18</v>
      </c>
    </row>
    <row r="25" spans="1:23" ht="39.75" customHeight="1">
      <c r="A25" s="6"/>
      <c r="B25" s="47" t="s">
        <v>80</v>
      </c>
      <c r="C25" s="5"/>
      <c r="D25" s="5"/>
      <c r="E25" s="14"/>
      <c r="F25" s="17"/>
      <c r="G25" s="17"/>
      <c r="H25" s="17"/>
      <c r="I25" s="17"/>
      <c r="J25" s="17"/>
      <c r="K25" s="51">
        <f>SUM(L25:V25)</f>
        <v>0</v>
      </c>
      <c r="L25" s="17"/>
      <c r="M25" s="17"/>
      <c r="N25" s="17"/>
      <c r="O25" s="19"/>
      <c r="P25" s="19"/>
      <c r="Q25" s="19"/>
      <c r="R25" s="19"/>
      <c r="S25" s="20"/>
      <c r="T25" s="19"/>
      <c r="U25" s="20"/>
      <c r="V25" s="20"/>
      <c r="W25" s="5"/>
    </row>
    <row r="26" spans="1:23" ht="39.75" customHeight="1">
      <c r="A26" s="6"/>
      <c r="B26" s="47" t="s">
        <v>81</v>
      </c>
      <c r="C26" s="5"/>
      <c r="D26" s="5"/>
      <c r="E26" s="14"/>
      <c r="F26" s="17"/>
      <c r="G26" s="17"/>
      <c r="H26" s="17"/>
      <c r="I26" s="17"/>
      <c r="J26" s="17"/>
      <c r="K26" s="51">
        <f>SUM(L26:V26)</f>
        <v>3750</v>
      </c>
      <c r="L26" s="17"/>
      <c r="M26" s="17"/>
      <c r="N26" s="17"/>
      <c r="O26" s="19"/>
      <c r="P26" s="54">
        <f t="shared" ref="P26:Q26" si="15">P24</f>
        <v>1875</v>
      </c>
      <c r="Q26" s="54">
        <f t="shared" si="15"/>
        <v>1875</v>
      </c>
      <c r="R26" s="19"/>
      <c r="S26" s="20"/>
      <c r="T26" s="19"/>
      <c r="U26" s="20"/>
      <c r="V26" s="20"/>
      <c r="W26" s="5"/>
    </row>
    <row r="27" spans="1:23" ht="99.75" customHeight="1">
      <c r="A27" s="6" t="s">
        <v>27</v>
      </c>
      <c r="B27" s="5" t="s">
        <v>45</v>
      </c>
      <c r="C27" s="5" t="s">
        <v>52</v>
      </c>
      <c r="D27" s="5" t="s">
        <v>53</v>
      </c>
      <c r="E27" s="14">
        <f t="shared" si="9"/>
        <v>1000</v>
      </c>
      <c r="F27" s="17"/>
      <c r="G27" s="17"/>
      <c r="H27" s="17"/>
      <c r="I27" s="17"/>
      <c r="J27" s="17"/>
      <c r="K27" s="15">
        <f t="shared" si="8"/>
        <v>1000</v>
      </c>
      <c r="L27" s="17"/>
      <c r="M27" s="17"/>
      <c r="N27" s="17"/>
      <c r="O27" s="19">
        <v>1000</v>
      </c>
      <c r="P27" s="19"/>
      <c r="Q27" s="19"/>
      <c r="R27" s="19"/>
      <c r="S27" s="20"/>
      <c r="T27" s="19"/>
      <c r="U27" s="20"/>
      <c r="V27" s="20"/>
      <c r="W27" s="5" t="s">
        <v>53</v>
      </c>
    </row>
    <row r="28" spans="1:23" ht="39.75" customHeight="1">
      <c r="A28" s="6"/>
      <c r="B28" s="47" t="s">
        <v>80</v>
      </c>
      <c r="C28" s="5"/>
      <c r="D28" s="5"/>
      <c r="E28" s="14"/>
      <c r="F28" s="17"/>
      <c r="G28" s="17"/>
      <c r="H28" s="17"/>
      <c r="I28" s="17"/>
      <c r="J28" s="17"/>
      <c r="K28" s="51">
        <f>SUM(L28:V28)</f>
        <v>0</v>
      </c>
      <c r="L28" s="17"/>
      <c r="M28" s="17"/>
      <c r="N28" s="17"/>
      <c r="O28" s="19"/>
      <c r="P28" s="19"/>
      <c r="Q28" s="19"/>
      <c r="R28" s="19"/>
      <c r="S28" s="20"/>
      <c r="T28" s="19"/>
      <c r="U28" s="20"/>
      <c r="V28" s="20"/>
      <c r="W28" s="5"/>
    </row>
    <row r="29" spans="1:23" ht="39.75" customHeight="1">
      <c r="A29" s="6"/>
      <c r="B29" s="47" t="s">
        <v>81</v>
      </c>
      <c r="C29" s="5"/>
      <c r="D29" s="5"/>
      <c r="E29" s="14"/>
      <c r="F29" s="17"/>
      <c r="G29" s="17"/>
      <c r="H29" s="17"/>
      <c r="I29" s="17"/>
      <c r="J29" s="17"/>
      <c r="K29" s="51">
        <f>SUM(L29:V29)</f>
        <v>1000</v>
      </c>
      <c r="L29" s="17"/>
      <c r="M29" s="17"/>
      <c r="N29" s="17"/>
      <c r="O29" s="54">
        <f t="shared" ref="O29" si="16">O27</f>
        <v>1000</v>
      </c>
      <c r="P29" s="19"/>
      <c r="Q29" s="19"/>
      <c r="R29" s="19"/>
      <c r="S29" s="20"/>
      <c r="T29" s="19"/>
      <c r="U29" s="20"/>
      <c r="V29" s="20"/>
      <c r="W29" s="5"/>
    </row>
    <row r="30" spans="1:23" ht="99.75" customHeight="1">
      <c r="A30" s="6" t="s">
        <v>46</v>
      </c>
      <c r="B30" s="5" t="s">
        <v>41</v>
      </c>
      <c r="C30" s="5" t="s">
        <v>42</v>
      </c>
      <c r="D30" s="5" t="s">
        <v>43</v>
      </c>
      <c r="E30" s="14">
        <f t="shared" si="9"/>
        <v>750</v>
      </c>
      <c r="F30" s="17"/>
      <c r="G30" s="17"/>
      <c r="H30" s="17"/>
      <c r="I30" s="17"/>
      <c r="J30" s="17"/>
      <c r="K30" s="15">
        <f t="shared" si="8"/>
        <v>750</v>
      </c>
      <c r="L30" s="17"/>
      <c r="M30" s="17"/>
      <c r="N30" s="17"/>
      <c r="O30" s="19">
        <v>750</v>
      </c>
      <c r="P30" s="19"/>
      <c r="Q30" s="19"/>
      <c r="R30" s="19"/>
      <c r="S30" s="20"/>
      <c r="T30" s="19"/>
      <c r="U30" s="20"/>
      <c r="V30" s="20"/>
      <c r="W30" s="5" t="s">
        <v>43</v>
      </c>
    </row>
    <row r="31" spans="1:23" ht="39.75" customHeight="1">
      <c r="A31" s="6"/>
      <c r="B31" s="47" t="s">
        <v>80</v>
      </c>
      <c r="C31" s="5"/>
      <c r="D31" s="5"/>
      <c r="E31" s="14"/>
      <c r="F31" s="17"/>
      <c r="G31" s="17"/>
      <c r="H31" s="17"/>
      <c r="I31" s="17"/>
      <c r="J31" s="17"/>
      <c r="K31" s="51">
        <f>SUM(L31:V31)</f>
        <v>0</v>
      </c>
      <c r="L31" s="17"/>
      <c r="M31" s="17"/>
      <c r="N31" s="17"/>
      <c r="O31" s="19"/>
      <c r="P31" s="19"/>
      <c r="Q31" s="19"/>
      <c r="R31" s="19"/>
      <c r="S31" s="20"/>
      <c r="T31" s="19"/>
      <c r="U31" s="20"/>
      <c r="V31" s="20"/>
      <c r="W31" s="5"/>
    </row>
    <row r="32" spans="1:23" ht="39.75" customHeight="1">
      <c r="A32" s="6"/>
      <c r="B32" s="47" t="s">
        <v>81</v>
      </c>
      <c r="C32" s="5"/>
      <c r="D32" s="5"/>
      <c r="E32" s="14"/>
      <c r="F32" s="17"/>
      <c r="G32" s="17"/>
      <c r="H32" s="17"/>
      <c r="I32" s="17"/>
      <c r="J32" s="17"/>
      <c r="K32" s="51">
        <f>SUM(L32:V32)</f>
        <v>750</v>
      </c>
      <c r="L32" s="17"/>
      <c r="M32" s="17"/>
      <c r="N32" s="17"/>
      <c r="O32" s="54">
        <f t="shared" ref="O32" si="17">O30</f>
        <v>750</v>
      </c>
      <c r="P32" s="19"/>
      <c r="Q32" s="19"/>
      <c r="R32" s="19"/>
      <c r="S32" s="20"/>
      <c r="T32" s="19"/>
      <c r="U32" s="20"/>
      <c r="V32" s="20"/>
      <c r="W32" s="5"/>
    </row>
    <row r="33" spans="1:23" ht="99.75" customHeight="1">
      <c r="A33" s="6" t="s">
        <v>47</v>
      </c>
      <c r="B33" s="5" t="s">
        <v>38</v>
      </c>
      <c r="C33" s="5" t="s">
        <v>39</v>
      </c>
      <c r="D33" s="5" t="s">
        <v>40</v>
      </c>
      <c r="E33" s="14">
        <f t="shared" si="9"/>
        <v>750</v>
      </c>
      <c r="F33" s="17"/>
      <c r="G33" s="17"/>
      <c r="H33" s="17"/>
      <c r="I33" s="17"/>
      <c r="J33" s="17"/>
      <c r="K33" s="15">
        <f t="shared" si="8"/>
        <v>750</v>
      </c>
      <c r="L33" s="17"/>
      <c r="M33" s="17"/>
      <c r="N33" s="17"/>
      <c r="O33" s="19"/>
      <c r="P33" s="19">
        <v>750</v>
      </c>
      <c r="Q33" s="19"/>
      <c r="R33" s="19"/>
      <c r="S33" s="20"/>
      <c r="T33" s="19"/>
      <c r="U33" s="20"/>
      <c r="V33" s="20"/>
      <c r="W33" s="5" t="s">
        <v>40</v>
      </c>
    </row>
    <row r="34" spans="1:23" ht="39.75" customHeight="1">
      <c r="A34" s="6"/>
      <c r="B34" s="47" t="s">
        <v>80</v>
      </c>
      <c r="C34" s="5"/>
      <c r="D34" s="5"/>
      <c r="E34" s="14"/>
      <c r="F34" s="17"/>
      <c r="G34" s="17"/>
      <c r="H34" s="17"/>
      <c r="I34" s="17"/>
      <c r="J34" s="17"/>
      <c r="K34" s="51">
        <f>SUM(L34:V34)</f>
        <v>0</v>
      </c>
      <c r="L34" s="17"/>
      <c r="M34" s="17"/>
      <c r="N34" s="17"/>
      <c r="O34" s="19"/>
      <c r="P34" s="19"/>
      <c r="Q34" s="19"/>
      <c r="R34" s="19"/>
      <c r="S34" s="20"/>
      <c r="T34" s="19"/>
      <c r="U34" s="20"/>
      <c r="V34" s="20"/>
      <c r="W34" s="5"/>
    </row>
    <row r="35" spans="1:23" ht="39.75" customHeight="1">
      <c r="A35" s="6"/>
      <c r="B35" s="47" t="s">
        <v>81</v>
      </c>
      <c r="C35" s="5"/>
      <c r="D35" s="5"/>
      <c r="E35" s="14"/>
      <c r="F35" s="17"/>
      <c r="G35" s="17"/>
      <c r="H35" s="17"/>
      <c r="I35" s="17"/>
      <c r="J35" s="17"/>
      <c r="K35" s="51">
        <f>SUM(L35:V35)</f>
        <v>750</v>
      </c>
      <c r="L35" s="17"/>
      <c r="M35" s="17"/>
      <c r="N35" s="17"/>
      <c r="O35" s="19"/>
      <c r="P35" s="54">
        <f t="shared" ref="P35" si="18">P33</f>
        <v>750</v>
      </c>
      <c r="Q35" s="19"/>
      <c r="R35" s="19"/>
      <c r="S35" s="20"/>
      <c r="T35" s="19"/>
      <c r="U35" s="20"/>
      <c r="V35" s="20"/>
      <c r="W35" s="5"/>
    </row>
    <row r="36" spans="1:23" ht="99.75" customHeight="1">
      <c r="A36" s="6" t="s">
        <v>48</v>
      </c>
      <c r="B36" s="2" t="s">
        <v>55</v>
      </c>
      <c r="C36" s="3" t="s">
        <v>56</v>
      </c>
      <c r="D36" s="4" t="s">
        <v>9</v>
      </c>
      <c r="E36" s="14">
        <f t="shared" si="9"/>
        <v>1800</v>
      </c>
      <c r="F36" s="17"/>
      <c r="G36" s="17"/>
      <c r="H36" s="17"/>
      <c r="I36" s="17"/>
      <c r="J36" s="17"/>
      <c r="K36" s="15">
        <f t="shared" si="8"/>
        <v>1800</v>
      </c>
      <c r="L36" s="17"/>
      <c r="M36" s="17"/>
      <c r="N36" s="17"/>
      <c r="O36" s="19"/>
      <c r="P36" s="19"/>
      <c r="Q36" s="19"/>
      <c r="R36" s="19"/>
      <c r="S36" s="19">
        <v>1800</v>
      </c>
      <c r="T36" s="19"/>
      <c r="U36" s="20"/>
      <c r="V36" s="20"/>
      <c r="W36" s="4" t="s">
        <v>9</v>
      </c>
    </row>
    <row r="37" spans="1:23" ht="39.75" customHeight="1">
      <c r="A37" s="6"/>
      <c r="B37" s="47" t="s">
        <v>80</v>
      </c>
      <c r="C37" s="40"/>
      <c r="D37" s="41"/>
      <c r="E37" s="14"/>
      <c r="F37" s="17"/>
      <c r="G37" s="17"/>
      <c r="H37" s="17"/>
      <c r="I37" s="17"/>
      <c r="J37" s="17"/>
      <c r="K37" s="51">
        <f>SUM(L37:V37)</f>
        <v>0</v>
      </c>
      <c r="L37" s="17"/>
      <c r="M37" s="17"/>
      <c r="N37" s="17"/>
      <c r="O37" s="19"/>
      <c r="P37" s="19"/>
      <c r="Q37" s="19"/>
      <c r="R37" s="19"/>
      <c r="S37" s="19"/>
      <c r="T37" s="19"/>
      <c r="U37" s="20"/>
      <c r="V37" s="20"/>
      <c r="W37" s="4"/>
    </row>
    <row r="38" spans="1:23" ht="39.75" customHeight="1">
      <c r="A38" s="6"/>
      <c r="B38" s="47" t="s">
        <v>81</v>
      </c>
      <c r="C38" s="40"/>
      <c r="D38" s="41"/>
      <c r="E38" s="14"/>
      <c r="F38" s="17"/>
      <c r="G38" s="17"/>
      <c r="H38" s="17"/>
      <c r="I38" s="17"/>
      <c r="J38" s="17"/>
      <c r="K38" s="51">
        <f>SUM(L38:V38)</f>
        <v>1800</v>
      </c>
      <c r="L38" s="17"/>
      <c r="M38" s="17"/>
      <c r="N38" s="17"/>
      <c r="O38" s="19"/>
      <c r="P38" s="19"/>
      <c r="Q38" s="19"/>
      <c r="R38" s="19"/>
      <c r="S38" s="54">
        <f t="shared" ref="S38" si="19">S36</f>
        <v>1800</v>
      </c>
      <c r="T38" s="19"/>
      <c r="U38" s="20"/>
      <c r="V38" s="20"/>
      <c r="W38" s="4"/>
    </row>
    <row r="39" spans="1:23">
      <c r="A39" s="9" t="s">
        <v>28</v>
      </c>
      <c r="B39" s="33" t="s">
        <v>29</v>
      </c>
      <c r="C39" s="34"/>
      <c r="D39" s="35"/>
      <c r="E39" s="21">
        <f t="shared" ref="E39:V39" si="20">E5</f>
        <v>44918</v>
      </c>
      <c r="F39" s="21">
        <f t="shared" si="20"/>
        <v>518</v>
      </c>
      <c r="G39" s="21">
        <f t="shared" si="20"/>
        <v>600</v>
      </c>
      <c r="H39" s="21">
        <f t="shared" si="20"/>
        <v>600</v>
      </c>
      <c r="I39" s="21">
        <f t="shared" si="20"/>
        <v>400</v>
      </c>
      <c r="J39" s="21">
        <f t="shared" si="20"/>
        <v>400</v>
      </c>
      <c r="K39" s="13">
        <f t="shared" si="8"/>
        <v>42400</v>
      </c>
      <c r="L39" s="21">
        <f t="shared" si="20"/>
        <v>400</v>
      </c>
      <c r="M39" s="21">
        <f t="shared" si="20"/>
        <v>30400</v>
      </c>
      <c r="N39" s="21">
        <f t="shared" si="20"/>
        <v>50</v>
      </c>
      <c r="O39" s="21">
        <f t="shared" si="20"/>
        <v>1750</v>
      </c>
      <c r="P39" s="21">
        <f t="shared" si="20"/>
        <v>2625</v>
      </c>
      <c r="Q39" s="21">
        <f t="shared" si="20"/>
        <v>2375</v>
      </c>
      <c r="R39" s="21">
        <f t="shared" si="20"/>
        <v>1000</v>
      </c>
      <c r="S39" s="21">
        <f t="shared" si="20"/>
        <v>2800</v>
      </c>
      <c r="T39" s="21">
        <f t="shared" si="20"/>
        <v>1000</v>
      </c>
      <c r="U39" s="21">
        <f t="shared" si="20"/>
        <v>0</v>
      </c>
      <c r="V39" s="21">
        <f t="shared" si="20"/>
        <v>0</v>
      </c>
      <c r="W39" s="10"/>
    </row>
  </sheetData>
  <mergeCells count="9">
    <mergeCell ref="W2:W3"/>
    <mergeCell ref="A4:W4"/>
    <mergeCell ref="B39:D39"/>
    <mergeCell ref="F2:V2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W37"/>
  <sheetViews>
    <sheetView topLeftCell="A19" zoomScale="60" zoomScaleNormal="60" workbookViewId="0">
      <selection activeCell="Q32" sqref="Q32"/>
    </sheetView>
  </sheetViews>
  <sheetFormatPr defaultRowHeight="15"/>
  <cols>
    <col min="1" max="1" width="4.5703125" customWidth="1"/>
    <col min="2" max="2" width="28" customWidth="1"/>
    <col min="3" max="3" width="20" customWidth="1"/>
    <col min="4" max="4" width="17.140625" customWidth="1"/>
    <col min="5" max="5" width="14.140625" customWidth="1"/>
    <col min="23" max="23" width="20.42578125" customWidth="1"/>
  </cols>
  <sheetData>
    <row r="2" spans="1:23">
      <c r="A2" s="29" t="s">
        <v>0</v>
      </c>
      <c r="B2" s="29" t="s">
        <v>1</v>
      </c>
      <c r="C2" s="36" t="s">
        <v>2</v>
      </c>
      <c r="D2" s="29" t="s">
        <v>3</v>
      </c>
      <c r="E2" s="29" t="s">
        <v>4</v>
      </c>
      <c r="F2" s="30" t="s">
        <v>30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29" t="s">
        <v>5</v>
      </c>
    </row>
    <row r="3" spans="1:23" ht="62.25" customHeight="1">
      <c r="A3" s="29"/>
      <c r="B3" s="29"/>
      <c r="C3" s="37"/>
      <c r="D3" s="29"/>
      <c r="E3" s="29"/>
      <c r="F3" s="11">
        <v>2013</v>
      </c>
      <c r="G3" s="11">
        <v>2014</v>
      </c>
      <c r="H3" s="11">
        <v>2015</v>
      </c>
      <c r="I3" s="11">
        <v>2016</v>
      </c>
      <c r="J3" s="11">
        <v>2017</v>
      </c>
      <c r="K3" s="11" t="s">
        <v>79</v>
      </c>
      <c r="L3" s="11">
        <v>2018</v>
      </c>
      <c r="M3" s="11">
        <v>2019</v>
      </c>
      <c r="N3" s="11">
        <v>2020</v>
      </c>
      <c r="O3" s="11">
        <v>2021</v>
      </c>
      <c r="P3" s="11">
        <v>2022</v>
      </c>
      <c r="Q3" s="11">
        <v>2023</v>
      </c>
      <c r="R3" s="11">
        <v>2024</v>
      </c>
      <c r="S3" s="11">
        <v>2025</v>
      </c>
      <c r="T3" s="11">
        <v>2026</v>
      </c>
      <c r="U3" s="11">
        <v>2027</v>
      </c>
      <c r="V3" s="11">
        <v>2028</v>
      </c>
      <c r="W3" s="29"/>
    </row>
    <row r="4" spans="1:23">
      <c r="A4" s="30" t="s">
        <v>57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165.75">
      <c r="A5" s="12">
        <v>1</v>
      </c>
      <c r="B5" s="12" t="s">
        <v>50</v>
      </c>
      <c r="C5" s="12" t="s">
        <v>6</v>
      </c>
      <c r="D5" s="10" t="s">
        <v>7</v>
      </c>
      <c r="E5" s="13">
        <f>SUM(F5:K5)</f>
        <v>12660</v>
      </c>
      <c r="F5" s="13">
        <f>F6+F9+F12+F15+F18+F21+F24+F27+F30+F33</f>
        <v>1020</v>
      </c>
      <c r="G5" s="13">
        <f t="shared" ref="G5:J5" si="0">G6+G9+G12+G15+G18+G21+G24+G27+G30+G33</f>
        <v>520</v>
      </c>
      <c r="H5" s="13">
        <f t="shared" si="0"/>
        <v>570</v>
      </c>
      <c r="I5" s="13">
        <f t="shared" si="0"/>
        <v>420</v>
      </c>
      <c r="J5" s="13">
        <f t="shared" si="0"/>
        <v>470</v>
      </c>
      <c r="K5" s="13">
        <f>SUM(L5:V5)</f>
        <v>9660</v>
      </c>
      <c r="L5" s="13">
        <f>L6+L9+L12+L15+L18+L21+L24+L27+L30+L33</f>
        <v>3020</v>
      </c>
      <c r="M5" s="13">
        <f t="shared" ref="M5" si="1">M6+M9+M12+M15+M18+M21+M24+M27+M30+M33</f>
        <v>20</v>
      </c>
      <c r="N5" s="13">
        <f t="shared" ref="N5" si="2">N6+N9+N12+N15+N18+N21+N24+N27+N30+N33</f>
        <v>20</v>
      </c>
      <c r="O5" s="13">
        <f t="shared" ref="O5" si="3">O6+O9+O12+O15+O18+O21+O24+O27+O30+O33</f>
        <v>0</v>
      </c>
      <c r="P5" s="13">
        <f t="shared" ref="P5:Q5" si="4">P6+P9+P12+P15+P18+P21+P24+P27+P30+P33</f>
        <v>1750</v>
      </c>
      <c r="Q5" s="13">
        <f t="shared" si="4"/>
        <v>2550</v>
      </c>
      <c r="R5" s="13">
        <f t="shared" ref="R5" si="5">R6+R9+R12+R15+R18+R21+R24+R27+R30+R33</f>
        <v>500</v>
      </c>
      <c r="S5" s="13">
        <f t="shared" ref="S5" si="6">S6+S9+S12+S15+S18+S21+S24+S27+S30+S33</f>
        <v>0</v>
      </c>
      <c r="T5" s="13">
        <f t="shared" ref="T5" si="7">T6+T9+T12+T15+T18+T21+T24+T27+T30+T33</f>
        <v>1800</v>
      </c>
      <c r="U5" s="13">
        <f t="shared" ref="U5:V5" si="8">U6+U9+U12+U15+U18+U21+U24+U27+U30+U33</f>
        <v>0</v>
      </c>
      <c r="V5" s="13">
        <f t="shared" si="8"/>
        <v>0</v>
      </c>
      <c r="W5" s="10" t="s">
        <v>7</v>
      </c>
    </row>
    <row r="6" spans="1:23" ht="102">
      <c r="A6" s="2" t="s">
        <v>8</v>
      </c>
      <c r="B6" s="8" t="s">
        <v>58</v>
      </c>
      <c r="C6" s="5" t="s">
        <v>25</v>
      </c>
      <c r="D6" s="5" t="s">
        <v>26</v>
      </c>
      <c r="E6" s="14">
        <f>SUM(F6:K6)</f>
        <v>3000</v>
      </c>
      <c r="F6" s="15"/>
      <c r="G6" s="16"/>
      <c r="H6" s="16"/>
      <c r="I6" s="16"/>
      <c r="J6" s="16"/>
      <c r="K6" s="15">
        <f t="shared" ref="K6:K37" si="9">SUM(L6:V6)</f>
        <v>3000</v>
      </c>
      <c r="L6" s="16">
        <v>3000</v>
      </c>
      <c r="M6" s="16"/>
      <c r="N6" s="15"/>
      <c r="O6" s="15"/>
      <c r="P6" s="15"/>
      <c r="Q6" s="15"/>
      <c r="R6" s="15"/>
      <c r="S6" s="15"/>
      <c r="T6" s="15"/>
      <c r="U6" s="15"/>
      <c r="V6" s="15"/>
      <c r="W6" s="5" t="s">
        <v>26</v>
      </c>
    </row>
    <row r="7" spans="1:23" ht="38.25">
      <c r="A7" s="2"/>
      <c r="B7" s="47" t="s">
        <v>80</v>
      </c>
      <c r="C7" s="49"/>
      <c r="D7" s="50"/>
      <c r="E7" s="52">
        <f>SUM(F7:K7)</f>
        <v>0</v>
      </c>
      <c r="F7" s="51"/>
      <c r="G7" s="51"/>
      <c r="H7" s="51"/>
      <c r="I7" s="51"/>
      <c r="J7" s="51"/>
      <c r="K7" s="51">
        <f>SUM(L7:V7)</f>
        <v>0</v>
      </c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"/>
    </row>
    <row r="8" spans="1:23" ht="25.5">
      <c r="A8" s="2"/>
      <c r="B8" s="47" t="s">
        <v>81</v>
      </c>
      <c r="C8" s="49"/>
      <c r="D8" s="50"/>
      <c r="E8" s="52">
        <f>SUM(F8:K8)</f>
        <v>3000</v>
      </c>
      <c r="F8" s="51"/>
      <c r="G8" s="51"/>
      <c r="H8" s="51"/>
      <c r="I8" s="51"/>
      <c r="J8" s="51"/>
      <c r="K8" s="51">
        <f>SUM(L8:V8)</f>
        <v>3000</v>
      </c>
      <c r="L8" s="54">
        <f t="shared" ref="L8" si="10">L6</f>
        <v>3000</v>
      </c>
      <c r="M8" s="51"/>
      <c r="N8" s="51"/>
      <c r="O8" s="51"/>
      <c r="P8" s="51"/>
      <c r="Q8" s="51"/>
      <c r="R8" s="51"/>
      <c r="S8" s="51"/>
      <c r="T8" s="51"/>
      <c r="U8" s="51"/>
      <c r="V8" s="51"/>
      <c r="W8" s="5"/>
    </row>
    <row r="9" spans="1:23" ht="140.25">
      <c r="A9" s="6" t="s">
        <v>10</v>
      </c>
      <c r="B9" s="5" t="s">
        <v>37</v>
      </c>
      <c r="C9" s="5" t="s">
        <v>35</v>
      </c>
      <c r="D9" s="5" t="s">
        <v>36</v>
      </c>
      <c r="E9" s="14">
        <f t="shared" ref="E9:E33" si="11">SUM(F9:K9)</f>
        <v>2400</v>
      </c>
      <c r="F9" s="22">
        <v>900</v>
      </c>
      <c r="G9" s="23">
        <v>300</v>
      </c>
      <c r="H9" s="23">
        <v>350</v>
      </c>
      <c r="I9" s="22">
        <v>400</v>
      </c>
      <c r="J9" s="22">
        <v>450</v>
      </c>
      <c r="K9" s="15">
        <f t="shared" si="9"/>
        <v>0</v>
      </c>
      <c r="L9" s="17"/>
      <c r="M9" s="17"/>
      <c r="N9" s="17"/>
      <c r="O9" s="19"/>
      <c r="P9" s="19"/>
      <c r="Q9" s="19"/>
      <c r="R9" s="19"/>
      <c r="S9" s="20"/>
      <c r="T9" s="19"/>
      <c r="U9" s="20"/>
      <c r="V9" s="20"/>
      <c r="W9" s="5" t="s">
        <v>36</v>
      </c>
    </row>
    <row r="10" spans="1:23" ht="38.25">
      <c r="A10" s="6"/>
      <c r="B10" s="47" t="s">
        <v>80</v>
      </c>
      <c r="C10" s="49"/>
      <c r="D10" s="50"/>
      <c r="E10" s="52">
        <f>SUM(F10:K10)</f>
        <v>0</v>
      </c>
      <c r="F10" s="51"/>
      <c r="G10" s="51"/>
      <c r="H10" s="51"/>
      <c r="I10" s="51"/>
      <c r="J10" s="51"/>
      <c r="K10" s="51">
        <f>SUM(L10:V10)</f>
        <v>0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"/>
    </row>
    <row r="11" spans="1:23" ht="25.5">
      <c r="A11" s="6"/>
      <c r="B11" s="47" t="s">
        <v>81</v>
      </c>
      <c r="C11" s="49"/>
      <c r="D11" s="50"/>
      <c r="E11" s="52">
        <f>SUM(F11:K11)</f>
        <v>2400</v>
      </c>
      <c r="F11" s="54">
        <f t="shared" ref="F11:J11" si="12">F9</f>
        <v>900</v>
      </c>
      <c r="G11" s="54">
        <f t="shared" si="12"/>
        <v>300</v>
      </c>
      <c r="H11" s="54">
        <f t="shared" si="12"/>
        <v>350</v>
      </c>
      <c r="I11" s="54">
        <f t="shared" si="12"/>
        <v>400</v>
      </c>
      <c r="J11" s="54">
        <f t="shared" si="12"/>
        <v>450</v>
      </c>
      <c r="K11" s="51">
        <f>SUM(L11:V11)</f>
        <v>0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"/>
    </row>
    <row r="12" spans="1:23" ht="102">
      <c r="A12" s="6" t="s">
        <v>11</v>
      </c>
      <c r="B12" s="5" t="s">
        <v>34</v>
      </c>
      <c r="C12" s="3" t="s">
        <v>49</v>
      </c>
      <c r="D12" s="4" t="s">
        <v>12</v>
      </c>
      <c r="E12" s="14">
        <f t="shared" si="11"/>
        <v>260</v>
      </c>
      <c r="F12" s="22">
        <v>120</v>
      </c>
      <c r="G12" s="22">
        <v>20</v>
      </c>
      <c r="H12" s="22">
        <v>20</v>
      </c>
      <c r="I12" s="22">
        <v>20</v>
      </c>
      <c r="J12" s="22">
        <v>20</v>
      </c>
      <c r="K12" s="15">
        <f t="shared" si="9"/>
        <v>60</v>
      </c>
      <c r="L12" s="22">
        <v>20</v>
      </c>
      <c r="M12" s="22">
        <v>20</v>
      </c>
      <c r="N12" s="22">
        <v>20</v>
      </c>
      <c r="O12" s="19"/>
      <c r="P12" s="19"/>
      <c r="Q12" s="19"/>
      <c r="R12" s="19"/>
      <c r="S12" s="20"/>
      <c r="T12" s="19"/>
      <c r="U12" s="20"/>
      <c r="V12" s="20"/>
      <c r="W12" s="4" t="s">
        <v>12</v>
      </c>
    </row>
    <row r="13" spans="1:23" ht="38.25">
      <c r="A13" s="42"/>
      <c r="B13" s="47" t="s">
        <v>80</v>
      </c>
      <c r="C13" s="49"/>
      <c r="D13" s="50"/>
      <c r="E13" s="52">
        <f>SUM(F13:K13)</f>
        <v>0</v>
      </c>
      <c r="F13" s="51"/>
      <c r="G13" s="51"/>
      <c r="H13" s="51"/>
      <c r="I13" s="51"/>
      <c r="J13" s="51"/>
      <c r="K13" s="51">
        <f>SUM(L13:V13)</f>
        <v>0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4"/>
    </row>
    <row r="14" spans="1:23" ht="25.5">
      <c r="A14" s="42"/>
      <c r="B14" s="47" t="s">
        <v>81</v>
      </c>
      <c r="C14" s="49"/>
      <c r="D14" s="50"/>
      <c r="E14" s="52">
        <f>SUM(F14:K14)</f>
        <v>260</v>
      </c>
      <c r="F14" s="54">
        <f t="shared" ref="F14:J14" si="13">F12</f>
        <v>120</v>
      </c>
      <c r="G14" s="54">
        <f t="shared" si="13"/>
        <v>20</v>
      </c>
      <c r="H14" s="54">
        <f t="shared" si="13"/>
        <v>20</v>
      </c>
      <c r="I14" s="54">
        <f t="shared" si="13"/>
        <v>20</v>
      </c>
      <c r="J14" s="54">
        <f t="shared" si="13"/>
        <v>20</v>
      </c>
      <c r="K14" s="51">
        <f>SUM(L14:V14)</f>
        <v>60</v>
      </c>
      <c r="L14" s="54">
        <f t="shared" ref="L14:N14" si="14">L12</f>
        <v>20</v>
      </c>
      <c r="M14" s="54">
        <f t="shared" si="14"/>
        <v>20</v>
      </c>
      <c r="N14" s="54">
        <f t="shared" si="14"/>
        <v>20</v>
      </c>
      <c r="O14" s="51"/>
      <c r="P14" s="51"/>
      <c r="Q14" s="51"/>
      <c r="R14" s="51"/>
      <c r="S14" s="51"/>
      <c r="T14" s="51"/>
      <c r="U14" s="51"/>
      <c r="V14" s="51"/>
      <c r="W14" s="4"/>
    </row>
    <row r="15" spans="1:23" ht="102">
      <c r="A15" s="2" t="s">
        <v>13</v>
      </c>
      <c r="B15" s="2" t="s">
        <v>14</v>
      </c>
      <c r="C15" s="2" t="s">
        <v>15</v>
      </c>
      <c r="D15" s="5" t="s">
        <v>16</v>
      </c>
      <c r="E15" s="14">
        <f t="shared" si="11"/>
        <v>500</v>
      </c>
      <c r="F15" s="15"/>
      <c r="G15" s="16"/>
      <c r="H15" s="16"/>
      <c r="I15" s="16"/>
      <c r="J15" s="16"/>
      <c r="K15" s="15">
        <f t="shared" si="9"/>
        <v>500</v>
      </c>
      <c r="L15" s="16"/>
      <c r="M15" s="16"/>
      <c r="N15" s="15"/>
      <c r="O15" s="15"/>
      <c r="P15" s="15"/>
      <c r="Q15" s="16"/>
      <c r="R15" s="16">
        <v>500</v>
      </c>
      <c r="S15" s="15"/>
      <c r="T15" s="15"/>
      <c r="U15" s="15"/>
      <c r="V15" s="15"/>
      <c r="W15" s="5" t="s">
        <v>16</v>
      </c>
    </row>
    <row r="16" spans="1:23" ht="38.25">
      <c r="A16" s="2"/>
      <c r="B16" s="47" t="s">
        <v>80</v>
      </c>
      <c r="C16" s="49"/>
      <c r="D16" s="50"/>
      <c r="E16" s="52">
        <f>SUM(F16:K16)</f>
        <v>0</v>
      </c>
      <c r="F16" s="51"/>
      <c r="G16" s="51"/>
      <c r="H16" s="51"/>
      <c r="I16" s="51"/>
      <c r="J16" s="51"/>
      <c r="K16" s="51">
        <f>SUM(L16:V16)</f>
        <v>0</v>
      </c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"/>
    </row>
    <row r="17" spans="1:23" ht="25.5">
      <c r="A17" s="2"/>
      <c r="B17" s="47" t="s">
        <v>81</v>
      </c>
      <c r="C17" s="49"/>
      <c r="D17" s="50"/>
      <c r="E17" s="52">
        <f>SUM(F17:K17)</f>
        <v>500</v>
      </c>
      <c r="F17" s="51"/>
      <c r="G17" s="51"/>
      <c r="H17" s="51"/>
      <c r="I17" s="51"/>
      <c r="J17" s="51"/>
      <c r="K17" s="51">
        <f>SUM(L17:V17)</f>
        <v>500</v>
      </c>
      <c r="L17" s="51"/>
      <c r="M17" s="51"/>
      <c r="N17" s="51"/>
      <c r="O17" s="51"/>
      <c r="P17" s="51"/>
      <c r="Q17" s="51"/>
      <c r="R17" s="54">
        <f t="shared" ref="R17" si="15">R15</f>
        <v>500</v>
      </c>
      <c r="S17" s="51"/>
      <c r="T17" s="51"/>
      <c r="U17" s="51"/>
      <c r="V17" s="51"/>
      <c r="W17" s="5"/>
    </row>
    <row r="18" spans="1:23" ht="89.25">
      <c r="A18" s="6" t="s">
        <v>17</v>
      </c>
      <c r="B18" s="5" t="s">
        <v>20</v>
      </c>
      <c r="C18" s="3" t="s">
        <v>21</v>
      </c>
      <c r="D18" s="3" t="s">
        <v>22</v>
      </c>
      <c r="E18" s="14">
        <f t="shared" si="11"/>
        <v>400</v>
      </c>
      <c r="F18" s="19"/>
      <c r="G18" s="7">
        <v>200</v>
      </c>
      <c r="H18" s="7">
        <v>200</v>
      </c>
      <c r="I18" s="7"/>
      <c r="J18" s="7"/>
      <c r="K18" s="15">
        <f t="shared" si="9"/>
        <v>0</v>
      </c>
      <c r="L18" s="7"/>
      <c r="M18" s="19"/>
      <c r="N18" s="19"/>
      <c r="O18" s="19"/>
      <c r="P18" s="19"/>
      <c r="Q18" s="19"/>
      <c r="R18" s="19"/>
      <c r="S18" s="20"/>
      <c r="T18" s="20"/>
      <c r="U18" s="20"/>
      <c r="V18" s="20"/>
      <c r="W18" s="3" t="s">
        <v>22</v>
      </c>
    </row>
    <row r="19" spans="1:23" ht="38.25">
      <c r="A19" s="6"/>
      <c r="B19" s="47" t="s">
        <v>80</v>
      </c>
      <c r="C19" s="49"/>
      <c r="D19" s="50"/>
      <c r="E19" s="52">
        <f>SUM(F19:K19)</f>
        <v>0</v>
      </c>
      <c r="F19" s="51"/>
      <c r="G19" s="51"/>
      <c r="H19" s="51"/>
      <c r="I19" s="51"/>
      <c r="J19" s="51"/>
      <c r="K19" s="51">
        <f>SUM(L19:V19)</f>
        <v>0</v>
      </c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3"/>
    </row>
    <row r="20" spans="1:23" ht="25.5">
      <c r="A20" s="6"/>
      <c r="B20" s="47" t="s">
        <v>81</v>
      </c>
      <c r="C20" s="49"/>
      <c r="D20" s="50"/>
      <c r="E20" s="52">
        <f>SUM(F20:K20)</f>
        <v>400</v>
      </c>
      <c r="F20" s="51"/>
      <c r="G20" s="54">
        <f t="shared" ref="G20:H20" si="16">G18</f>
        <v>200</v>
      </c>
      <c r="H20" s="54">
        <f t="shared" si="16"/>
        <v>200</v>
      </c>
      <c r="I20" s="51"/>
      <c r="J20" s="51"/>
      <c r="K20" s="51">
        <f>SUM(L20:V20)</f>
        <v>0</v>
      </c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3"/>
    </row>
    <row r="21" spans="1:23" ht="102">
      <c r="A21" s="6" t="s">
        <v>19</v>
      </c>
      <c r="B21" s="5" t="s">
        <v>59</v>
      </c>
      <c r="C21" s="5" t="s">
        <v>60</v>
      </c>
      <c r="D21" s="5" t="s">
        <v>61</v>
      </c>
      <c r="E21" s="14">
        <f t="shared" si="11"/>
        <v>1800</v>
      </c>
      <c r="F21" s="17"/>
      <c r="G21" s="17"/>
      <c r="H21" s="17"/>
      <c r="I21" s="17"/>
      <c r="J21" s="17"/>
      <c r="K21" s="15">
        <f t="shared" si="9"/>
        <v>1800</v>
      </c>
      <c r="L21" s="17"/>
      <c r="M21" s="17"/>
      <c r="N21" s="17"/>
      <c r="O21" s="19"/>
      <c r="P21" s="19"/>
      <c r="Q21" s="19">
        <v>1800</v>
      </c>
      <c r="R21" s="19"/>
      <c r="S21" s="20"/>
      <c r="T21" s="19"/>
      <c r="U21" s="20"/>
      <c r="V21" s="20"/>
      <c r="W21" s="5" t="s">
        <v>61</v>
      </c>
    </row>
    <row r="22" spans="1:23" ht="38.25">
      <c r="A22" s="6"/>
      <c r="B22" s="47" t="s">
        <v>80</v>
      </c>
      <c r="C22" s="49"/>
      <c r="D22" s="50"/>
      <c r="E22" s="52">
        <f>SUM(F22:K22)</f>
        <v>0</v>
      </c>
      <c r="F22" s="51"/>
      <c r="G22" s="51"/>
      <c r="H22" s="51"/>
      <c r="I22" s="51"/>
      <c r="J22" s="51"/>
      <c r="K22" s="51">
        <f>SUM(L22:V22)</f>
        <v>0</v>
      </c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"/>
    </row>
    <row r="23" spans="1:23" ht="25.5">
      <c r="A23" s="6"/>
      <c r="B23" s="47" t="s">
        <v>81</v>
      </c>
      <c r="C23" s="49"/>
      <c r="D23" s="50"/>
      <c r="E23" s="52">
        <f>SUM(F23:K23)</f>
        <v>1800</v>
      </c>
      <c r="F23" s="51"/>
      <c r="G23" s="51"/>
      <c r="H23" s="51"/>
      <c r="I23" s="51"/>
      <c r="J23" s="51"/>
      <c r="K23" s="51">
        <f>SUM(L23:V23)</f>
        <v>1800</v>
      </c>
      <c r="L23" s="51"/>
      <c r="M23" s="51"/>
      <c r="N23" s="51"/>
      <c r="O23" s="51"/>
      <c r="P23" s="51"/>
      <c r="Q23" s="54">
        <f t="shared" ref="Q23" si="17">Q21</f>
        <v>1800</v>
      </c>
      <c r="R23" s="51"/>
      <c r="S23" s="51"/>
      <c r="T23" s="51"/>
      <c r="U23" s="51"/>
      <c r="V23" s="51"/>
      <c r="W23" s="5"/>
    </row>
    <row r="24" spans="1:23" ht="114.75">
      <c r="A24" s="6" t="s">
        <v>23</v>
      </c>
      <c r="B24" s="5" t="s">
        <v>45</v>
      </c>
      <c r="C24" s="5" t="s">
        <v>52</v>
      </c>
      <c r="D24" s="5" t="s">
        <v>53</v>
      </c>
      <c r="E24" s="14">
        <f t="shared" si="11"/>
        <v>1000</v>
      </c>
      <c r="F24" s="17"/>
      <c r="G24" s="17"/>
      <c r="H24" s="17"/>
      <c r="I24" s="17"/>
      <c r="J24" s="17"/>
      <c r="K24" s="15">
        <f t="shared" si="9"/>
        <v>1000</v>
      </c>
      <c r="L24" s="17"/>
      <c r="M24" s="17"/>
      <c r="N24" s="17"/>
      <c r="O24" s="19"/>
      <c r="P24" s="19">
        <v>1000</v>
      </c>
      <c r="Q24" s="19"/>
      <c r="R24" s="19"/>
      <c r="S24" s="20"/>
      <c r="T24" s="19"/>
      <c r="U24" s="20"/>
      <c r="V24" s="20"/>
      <c r="W24" s="5" t="s">
        <v>53</v>
      </c>
    </row>
    <row r="25" spans="1:23" ht="38.25">
      <c r="A25" s="6"/>
      <c r="B25" s="47" t="s">
        <v>80</v>
      </c>
      <c r="C25" s="49"/>
      <c r="D25" s="50"/>
      <c r="E25" s="52">
        <f>SUM(F25:K25)</f>
        <v>0</v>
      </c>
      <c r="F25" s="51"/>
      <c r="G25" s="51"/>
      <c r="H25" s="51"/>
      <c r="I25" s="51"/>
      <c r="J25" s="51"/>
      <c r="K25" s="51">
        <f>SUM(L25:V25)</f>
        <v>0</v>
      </c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"/>
    </row>
    <row r="26" spans="1:23" ht="25.5">
      <c r="A26" s="6"/>
      <c r="B26" s="47" t="s">
        <v>81</v>
      </c>
      <c r="C26" s="49"/>
      <c r="D26" s="50"/>
      <c r="E26" s="52">
        <f>SUM(F26:K26)</f>
        <v>1000</v>
      </c>
      <c r="F26" s="51"/>
      <c r="G26" s="51"/>
      <c r="H26" s="51"/>
      <c r="I26" s="51"/>
      <c r="J26" s="51"/>
      <c r="K26" s="51">
        <f>SUM(L26:V26)</f>
        <v>1000</v>
      </c>
      <c r="L26" s="51"/>
      <c r="M26" s="51"/>
      <c r="N26" s="51"/>
      <c r="O26" s="51"/>
      <c r="P26" s="54">
        <f t="shared" ref="P26" si="18">P24</f>
        <v>1000</v>
      </c>
      <c r="Q26" s="51"/>
      <c r="R26" s="51"/>
      <c r="S26" s="51"/>
      <c r="T26" s="51"/>
      <c r="U26" s="51"/>
      <c r="V26" s="51"/>
      <c r="W26" s="5"/>
    </row>
    <row r="27" spans="1:23" ht="114.75">
      <c r="A27" s="6" t="s">
        <v>27</v>
      </c>
      <c r="B27" s="5" t="s">
        <v>41</v>
      </c>
      <c r="C27" s="5" t="s">
        <v>42</v>
      </c>
      <c r="D27" s="5" t="s">
        <v>43</v>
      </c>
      <c r="E27" s="14">
        <f t="shared" si="11"/>
        <v>750</v>
      </c>
      <c r="F27" s="17"/>
      <c r="G27" s="17"/>
      <c r="H27" s="17"/>
      <c r="I27" s="17"/>
      <c r="J27" s="17"/>
      <c r="K27" s="15">
        <f t="shared" si="9"/>
        <v>750</v>
      </c>
      <c r="L27" s="17"/>
      <c r="M27" s="17"/>
      <c r="N27" s="17"/>
      <c r="O27" s="19"/>
      <c r="P27" s="19">
        <v>750</v>
      </c>
      <c r="Q27" s="19"/>
      <c r="R27" s="19"/>
      <c r="S27" s="20"/>
      <c r="T27" s="19"/>
      <c r="U27" s="20"/>
      <c r="V27" s="20"/>
      <c r="W27" s="5" t="s">
        <v>43</v>
      </c>
    </row>
    <row r="28" spans="1:23" ht="38.25">
      <c r="A28" s="6"/>
      <c r="B28" s="47" t="s">
        <v>80</v>
      </c>
      <c r="C28" s="49"/>
      <c r="D28" s="50"/>
      <c r="E28" s="52">
        <f>SUM(F28:K28)</f>
        <v>0</v>
      </c>
      <c r="F28" s="51"/>
      <c r="G28" s="51"/>
      <c r="H28" s="51"/>
      <c r="I28" s="51"/>
      <c r="J28" s="51"/>
      <c r="K28" s="51">
        <f>SUM(L28:V28)</f>
        <v>0</v>
      </c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"/>
    </row>
    <row r="29" spans="1:23" ht="25.5">
      <c r="A29" s="6"/>
      <c r="B29" s="47" t="s">
        <v>81</v>
      </c>
      <c r="C29" s="49"/>
      <c r="D29" s="50"/>
      <c r="E29" s="52">
        <f>SUM(F29:K29)</f>
        <v>750</v>
      </c>
      <c r="F29" s="51"/>
      <c r="G29" s="51"/>
      <c r="H29" s="51"/>
      <c r="I29" s="51"/>
      <c r="J29" s="51"/>
      <c r="K29" s="51">
        <f>SUM(L29:V29)</f>
        <v>750</v>
      </c>
      <c r="L29" s="51"/>
      <c r="M29" s="51"/>
      <c r="N29" s="51"/>
      <c r="O29" s="51"/>
      <c r="P29" s="54">
        <f t="shared" ref="P29" si="19">P27</f>
        <v>750</v>
      </c>
      <c r="Q29" s="51"/>
      <c r="R29" s="51"/>
      <c r="S29" s="51"/>
      <c r="T29" s="51"/>
      <c r="U29" s="51"/>
      <c r="V29" s="51"/>
      <c r="W29" s="5"/>
    </row>
    <row r="30" spans="1:23" ht="127.5">
      <c r="A30" s="6" t="s">
        <v>46</v>
      </c>
      <c r="B30" s="5" t="s">
        <v>38</v>
      </c>
      <c r="C30" s="5" t="s">
        <v>39</v>
      </c>
      <c r="D30" s="5" t="s">
        <v>40</v>
      </c>
      <c r="E30" s="14">
        <f t="shared" si="11"/>
        <v>750</v>
      </c>
      <c r="F30" s="17"/>
      <c r="G30" s="17"/>
      <c r="H30" s="17"/>
      <c r="I30" s="17"/>
      <c r="J30" s="17"/>
      <c r="K30" s="15">
        <f t="shared" si="9"/>
        <v>750</v>
      </c>
      <c r="L30" s="17"/>
      <c r="M30" s="17"/>
      <c r="N30" s="17"/>
      <c r="O30" s="19"/>
      <c r="P30" s="19"/>
      <c r="Q30" s="19">
        <v>750</v>
      </c>
      <c r="R30" s="19"/>
      <c r="S30" s="20"/>
      <c r="T30" s="19"/>
      <c r="U30" s="20"/>
      <c r="V30" s="20"/>
      <c r="W30" s="5" t="s">
        <v>40</v>
      </c>
    </row>
    <row r="31" spans="1:23" ht="38.25">
      <c r="A31" s="6"/>
      <c r="B31" s="47" t="s">
        <v>80</v>
      </c>
      <c r="C31" s="49"/>
      <c r="D31" s="50"/>
      <c r="E31" s="52">
        <f>SUM(F31:K31)</f>
        <v>0</v>
      </c>
      <c r="F31" s="51"/>
      <c r="G31" s="51"/>
      <c r="H31" s="51"/>
      <c r="I31" s="51"/>
      <c r="J31" s="51"/>
      <c r="K31" s="51">
        <f>SUM(L31:V31)</f>
        <v>0</v>
      </c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"/>
    </row>
    <row r="32" spans="1:23" ht="25.5">
      <c r="A32" s="6"/>
      <c r="B32" s="47" t="s">
        <v>81</v>
      </c>
      <c r="C32" s="49"/>
      <c r="D32" s="50"/>
      <c r="E32" s="52">
        <f>SUM(F32:K32)</f>
        <v>750</v>
      </c>
      <c r="F32" s="51"/>
      <c r="G32" s="51"/>
      <c r="H32" s="51"/>
      <c r="I32" s="51"/>
      <c r="J32" s="51"/>
      <c r="K32" s="51">
        <f>SUM(L32:V32)</f>
        <v>750</v>
      </c>
      <c r="L32" s="51"/>
      <c r="M32" s="51"/>
      <c r="N32" s="51"/>
      <c r="O32" s="51"/>
      <c r="P32" s="51"/>
      <c r="Q32" s="54">
        <f t="shared" ref="Q32" si="20">Q30</f>
        <v>750</v>
      </c>
      <c r="R32" s="51"/>
      <c r="S32" s="51"/>
      <c r="T32" s="51"/>
      <c r="U32" s="51"/>
      <c r="V32" s="51"/>
      <c r="W32" s="5"/>
    </row>
    <row r="33" spans="1:23" ht="102">
      <c r="A33" s="6" t="s">
        <v>47</v>
      </c>
      <c r="B33" s="2" t="s">
        <v>55</v>
      </c>
      <c r="C33" s="3" t="s">
        <v>56</v>
      </c>
      <c r="D33" s="4" t="s">
        <v>9</v>
      </c>
      <c r="E33" s="14">
        <f t="shared" si="11"/>
        <v>1800</v>
      </c>
      <c r="F33" s="17"/>
      <c r="G33" s="17"/>
      <c r="H33" s="17"/>
      <c r="I33" s="17"/>
      <c r="J33" s="17"/>
      <c r="K33" s="15">
        <f t="shared" si="9"/>
        <v>1800</v>
      </c>
      <c r="L33" s="17"/>
      <c r="M33" s="17"/>
      <c r="N33" s="17"/>
      <c r="O33" s="19"/>
      <c r="P33" s="19"/>
      <c r="Q33" s="19"/>
      <c r="R33" s="19"/>
      <c r="S33" s="19"/>
      <c r="T33" s="19">
        <v>1800</v>
      </c>
      <c r="U33" s="20"/>
      <c r="V33" s="20"/>
      <c r="W33" s="4" t="s">
        <v>9</v>
      </c>
    </row>
    <row r="34" spans="1:23" ht="38.25">
      <c r="A34" s="6"/>
      <c r="B34" s="47" t="s">
        <v>80</v>
      </c>
      <c r="C34" s="49"/>
      <c r="D34" s="50"/>
      <c r="E34" s="52">
        <f>SUM(F34:K34)</f>
        <v>0</v>
      </c>
      <c r="F34" s="51"/>
      <c r="G34" s="51"/>
      <c r="H34" s="51"/>
      <c r="I34" s="51"/>
      <c r="J34" s="51"/>
      <c r="K34" s="51">
        <f>SUM(L34:V34)</f>
        <v>0</v>
      </c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4"/>
    </row>
    <row r="35" spans="1:23" ht="25.5">
      <c r="A35" s="6"/>
      <c r="B35" s="47" t="s">
        <v>81</v>
      </c>
      <c r="C35" s="49"/>
      <c r="D35" s="50"/>
      <c r="E35" s="52">
        <f>SUM(F35:K35)</f>
        <v>1800</v>
      </c>
      <c r="F35" s="51"/>
      <c r="G35" s="51"/>
      <c r="H35" s="51"/>
      <c r="I35" s="51"/>
      <c r="J35" s="51"/>
      <c r="K35" s="51">
        <f>SUM(L35:V35)</f>
        <v>1800</v>
      </c>
      <c r="L35" s="51"/>
      <c r="M35" s="51"/>
      <c r="N35" s="51"/>
      <c r="O35" s="51"/>
      <c r="P35" s="51"/>
      <c r="Q35" s="51"/>
      <c r="R35" s="51"/>
      <c r="S35" s="51"/>
      <c r="T35" s="54">
        <f t="shared" ref="T35" si="21">T33</f>
        <v>1800</v>
      </c>
      <c r="U35" s="51"/>
      <c r="V35" s="51"/>
      <c r="W35" s="4"/>
    </row>
    <row r="36" spans="1:23">
      <c r="A36" s="9" t="s">
        <v>28</v>
      </c>
      <c r="B36" s="33" t="s">
        <v>29</v>
      </c>
      <c r="C36" s="34"/>
      <c r="D36" s="35"/>
      <c r="E36" s="14">
        <f>E5</f>
        <v>12660</v>
      </c>
      <c r="F36" s="21">
        <f t="shared" ref="F36:V36" si="22">F5</f>
        <v>1020</v>
      </c>
      <c r="G36" s="21">
        <f t="shared" si="22"/>
        <v>520</v>
      </c>
      <c r="H36" s="21">
        <f t="shared" si="22"/>
        <v>570</v>
      </c>
      <c r="I36" s="21">
        <f t="shared" si="22"/>
        <v>420</v>
      </c>
      <c r="J36" s="21">
        <f t="shared" si="22"/>
        <v>470</v>
      </c>
      <c r="K36" s="15">
        <f t="shared" si="9"/>
        <v>9660</v>
      </c>
      <c r="L36" s="21">
        <f t="shared" si="22"/>
        <v>3020</v>
      </c>
      <c r="M36" s="21">
        <f t="shared" si="22"/>
        <v>20</v>
      </c>
      <c r="N36" s="21">
        <f t="shared" si="22"/>
        <v>20</v>
      </c>
      <c r="O36" s="21">
        <f t="shared" si="22"/>
        <v>0</v>
      </c>
      <c r="P36" s="21">
        <f t="shared" si="22"/>
        <v>1750</v>
      </c>
      <c r="Q36" s="21">
        <f t="shared" si="22"/>
        <v>2550</v>
      </c>
      <c r="R36" s="21">
        <f t="shared" si="22"/>
        <v>500</v>
      </c>
      <c r="S36" s="21">
        <f t="shared" si="22"/>
        <v>0</v>
      </c>
      <c r="T36" s="21">
        <f t="shared" si="22"/>
        <v>1800</v>
      </c>
      <c r="U36" s="21">
        <f t="shared" si="22"/>
        <v>0</v>
      </c>
      <c r="V36" s="21">
        <f t="shared" si="22"/>
        <v>0</v>
      </c>
      <c r="W36" s="10"/>
    </row>
    <row r="37" spans="1:23">
      <c r="K37" s="13">
        <f t="shared" si="9"/>
        <v>0</v>
      </c>
    </row>
  </sheetData>
  <mergeCells count="9">
    <mergeCell ref="W2:W3"/>
    <mergeCell ref="A4:W4"/>
    <mergeCell ref="B36:D36"/>
    <mergeCell ref="A2:A3"/>
    <mergeCell ref="B2:B3"/>
    <mergeCell ref="C2:C3"/>
    <mergeCell ref="D2:D3"/>
    <mergeCell ref="E2:E3"/>
    <mergeCell ref="F2:V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W37"/>
  <sheetViews>
    <sheetView topLeftCell="A19" zoomScale="60" zoomScaleNormal="60" workbookViewId="0">
      <selection activeCell="T35" sqref="T35"/>
    </sheetView>
  </sheetViews>
  <sheetFormatPr defaultRowHeight="15"/>
  <cols>
    <col min="1" max="1" width="4.5703125" customWidth="1"/>
    <col min="2" max="2" width="34" customWidth="1"/>
    <col min="3" max="3" width="21.140625" customWidth="1"/>
    <col min="4" max="4" width="20.140625" customWidth="1"/>
    <col min="5" max="5" width="11.28515625" customWidth="1"/>
    <col min="23" max="23" width="21.140625" customWidth="1"/>
  </cols>
  <sheetData>
    <row r="2" spans="1:23">
      <c r="A2" s="29" t="s">
        <v>0</v>
      </c>
      <c r="B2" s="29" t="s">
        <v>1</v>
      </c>
      <c r="C2" s="36" t="s">
        <v>2</v>
      </c>
      <c r="D2" s="29" t="s">
        <v>3</v>
      </c>
      <c r="E2" s="29" t="s">
        <v>4</v>
      </c>
      <c r="F2" s="30" t="s">
        <v>30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29" t="s">
        <v>5</v>
      </c>
    </row>
    <row r="3" spans="1:23" ht="66.75" customHeight="1">
      <c r="A3" s="29"/>
      <c r="B3" s="29"/>
      <c r="C3" s="37"/>
      <c r="D3" s="29"/>
      <c r="E3" s="29"/>
      <c r="F3" s="11">
        <v>2013</v>
      </c>
      <c r="G3" s="11">
        <v>2014</v>
      </c>
      <c r="H3" s="11">
        <v>2015</v>
      </c>
      <c r="I3" s="11">
        <v>2016</v>
      </c>
      <c r="J3" s="11">
        <v>2017</v>
      </c>
      <c r="K3" s="11" t="s">
        <v>79</v>
      </c>
      <c r="L3" s="11">
        <v>2018</v>
      </c>
      <c r="M3" s="11">
        <v>2019</v>
      </c>
      <c r="N3" s="11">
        <v>2020</v>
      </c>
      <c r="O3" s="11">
        <v>2021</v>
      </c>
      <c r="P3" s="11">
        <v>2022</v>
      </c>
      <c r="Q3" s="11">
        <v>2023</v>
      </c>
      <c r="R3" s="11">
        <v>2024</v>
      </c>
      <c r="S3" s="11">
        <v>2025</v>
      </c>
      <c r="T3" s="11">
        <v>2026</v>
      </c>
      <c r="U3" s="11">
        <v>2027</v>
      </c>
      <c r="V3" s="11">
        <v>2028</v>
      </c>
      <c r="W3" s="29"/>
    </row>
    <row r="4" spans="1:23">
      <c r="A4" s="30" t="s">
        <v>62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153">
      <c r="A5" s="12">
        <v>1</v>
      </c>
      <c r="B5" s="12" t="s">
        <v>50</v>
      </c>
      <c r="C5" s="12" t="s">
        <v>6</v>
      </c>
      <c r="D5" s="10" t="s">
        <v>7</v>
      </c>
      <c r="E5" s="13">
        <f>SUM(F5:K5)</f>
        <v>38604.949999999997</v>
      </c>
      <c r="F5" s="13">
        <f>F6+F9+F12+F15+F18+F21+F24+F27+F30+F33</f>
        <v>280</v>
      </c>
      <c r="G5" s="13">
        <f t="shared" ref="G5:J5" si="0">G6+G9+G12+G15+G18+G21+G24+G27+G30+G33</f>
        <v>529.75</v>
      </c>
      <c r="H5" s="13">
        <f t="shared" si="0"/>
        <v>545.20000000000005</v>
      </c>
      <c r="I5" s="13">
        <f t="shared" si="0"/>
        <v>10020</v>
      </c>
      <c r="J5" s="13">
        <f t="shared" si="0"/>
        <v>20020</v>
      </c>
      <c r="K5" s="13">
        <f>SUM(L5:V5)</f>
        <v>7210</v>
      </c>
      <c r="L5" s="13">
        <f>L6+L9+L12+L15+L18+L21+L24+L27+L30+L33</f>
        <v>370</v>
      </c>
      <c r="M5" s="13">
        <f t="shared" ref="M5:V5" si="1">M6+M9+M12+M15+M18+M21+M24+M27+M30+M33</f>
        <v>370</v>
      </c>
      <c r="N5" s="13">
        <f t="shared" si="1"/>
        <v>370</v>
      </c>
      <c r="O5" s="13">
        <f t="shared" si="1"/>
        <v>0</v>
      </c>
      <c r="P5" s="13">
        <f t="shared" si="1"/>
        <v>0</v>
      </c>
      <c r="Q5" s="13">
        <f t="shared" si="1"/>
        <v>500</v>
      </c>
      <c r="R5" s="13">
        <f t="shared" si="1"/>
        <v>2300</v>
      </c>
      <c r="S5" s="13">
        <f t="shared" si="1"/>
        <v>500</v>
      </c>
      <c r="T5" s="13">
        <f t="shared" si="1"/>
        <v>1000</v>
      </c>
      <c r="U5" s="13">
        <f t="shared" si="1"/>
        <v>1800</v>
      </c>
      <c r="V5" s="13">
        <f t="shared" si="1"/>
        <v>0</v>
      </c>
      <c r="W5" s="10" t="s">
        <v>7</v>
      </c>
    </row>
    <row r="6" spans="1:23" ht="102">
      <c r="A6" s="2" t="s">
        <v>8</v>
      </c>
      <c r="B6" s="8" t="s">
        <v>63</v>
      </c>
      <c r="C6" s="3" t="s">
        <v>32</v>
      </c>
      <c r="D6" s="4" t="s">
        <v>9</v>
      </c>
      <c r="E6" s="14">
        <f>SUM(F6:K6)</f>
        <v>30000</v>
      </c>
      <c r="F6" s="15"/>
      <c r="G6" s="16"/>
      <c r="H6" s="16"/>
      <c r="I6" s="16">
        <v>10000</v>
      </c>
      <c r="J6" s="16">
        <v>20000</v>
      </c>
      <c r="K6" s="15">
        <f t="shared" ref="K6:K37" si="2">SUM(L6:V6)</f>
        <v>0</v>
      </c>
      <c r="L6" s="16"/>
      <c r="M6" s="16"/>
      <c r="N6" s="15"/>
      <c r="O6" s="15"/>
      <c r="P6" s="15"/>
      <c r="Q6" s="15"/>
      <c r="R6" s="15"/>
      <c r="S6" s="15"/>
      <c r="T6" s="15"/>
      <c r="U6" s="15"/>
      <c r="V6" s="15"/>
      <c r="W6" s="4" t="s">
        <v>9</v>
      </c>
    </row>
    <row r="7" spans="1:23" ht="25.5">
      <c r="A7" s="2"/>
      <c r="B7" s="47" t="s">
        <v>80</v>
      </c>
      <c r="C7" s="49"/>
      <c r="D7" s="50"/>
      <c r="E7" s="52">
        <f>SUM(F7:K7)</f>
        <v>0</v>
      </c>
      <c r="F7" s="51"/>
      <c r="G7" s="51"/>
      <c r="H7" s="51"/>
      <c r="I7" s="51"/>
      <c r="J7" s="51"/>
      <c r="K7" s="51">
        <f>SUM(L7:V7)</f>
        <v>0</v>
      </c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4"/>
    </row>
    <row r="8" spans="1:23" ht="25.5">
      <c r="A8" s="2"/>
      <c r="B8" s="47" t="s">
        <v>81</v>
      </c>
      <c r="C8" s="49"/>
      <c r="D8" s="50"/>
      <c r="E8" s="52">
        <f>SUM(F8:K8)</f>
        <v>30000</v>
      </c>
      <c r="F8" s="51"/>
      <c r="G8" s="51"/>
      <c r="H8" s="51"/>
      <c r="I8" s="54">
        <f t="shared" ref="I8:J8" si="3">I6</f>
        <v>10000</v>
      </c>
      <c r="J8" s="54">
        <f t="shared" si="3"/>
        <v>20000</v>
      </c>
      <c r="K8" s="51">
        <f>SUM(L8:V8)</f>
        <v>0</v>
      </c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4"/>
    </row>
    <row r="9" spans="1:23" ht="127.5">
      <c r="A9" s="6" t="s">
        <v>10</v>
      </c>
      <c r="B9" s="5" t="s">
        <v>37</v>
      </c>
      <c r="C9" s="5" t="s">
        <v>35</v>
      </c>
      <c r="D9" s="5" t="s">
        <v>36</v>
      </c>
      <c r="E9" s="14">
        <f t="shared" ref="E9:E33" si="4">SUM(F9:K9)</f>
        <v>1934.95</v>
      </c>
      <c r="F9" s="24">
        <v>250</v>
      </c>
      <c r="G9" s="25">
        <v>309.75</v>
      </c>
      <c r="H9" s="25">
        <v>325.2</v>
      </c>
      <c r="I9" s="24"/>
      <c r="J9" s="24"/>
      <c r="K9" s="15">
        <f t="shared" si="2"/>
        <v>1050</v>
      </c>
      <c r="L9" s="24">
        <v>350</v>
      </c>
      <c r="M9" s="24">
        <v>350</v>
      </c>
      <c r="N9" s="24">
        <v>350</v>
      </c>
      <c r="O9" s="19"/>
      <c r="P9" s="19"/>
      <c r="Q9" s="19"/>
      <c r="R9" s="19"/>
      <c r="S9" s="20"/>
      <c r="T9" s="19"/>
      <c r="U9" s="20"/>
      <c r="V9" s="20"/>
      <c r="W9" s="5" t="s">
        <v>36</v>
      </c>
    </row>
    <row r="10" spans="1:23" ht="25.5">
      <c r="A10" s="6"/>
      <c r="B10" s="47" t="s">
        <v>80</v>
      </c>
      <c r="C10" s="49"/>
      <c r="D10" s="50"/>
      <c r="E10" s="52">
        <f>SUM(F10:K10)</f>
        <v>0</v>
      </c>
      <c r="F10" s="51"/>
      <c r="G10" s="51"/>
      <c r="H10" s="51"/>
      <c r="I10" s="51"/>
      <c r="J10" s="51"/>
      <c r="K10" s="51">
        <f>SUM(L10:V10)</f>
        <v>0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"/>
    </row>
    <row r="11" spans="1:23" ht="25.5">
      <c r="A11" s="6"/>
      <c r="B11" s="47" t="s">
        <v>81</v>
      </c>
      <c r="C11" s="49"/>
      <c r="D11" s="50"/>
      <c r="E11" s="52">
        <f>SUM(F11:K11)</f>
        <v>1934.95</v>
      </c>
      <c r="F11" s="54">
        <f t="shared" ref="F11:H11" si="5">F9</f>
        <v>250</v>
      </c>
      <c r="G11" s="54">
        <f t="shared" si="5"/>
        <v>309.75</v>
      </c>
      <c r="H11" s="54">
        <f t="shared" si="5"/>
        <v>325.2</v>
      </c>
      <c r="I11" s="51"/>
      <c r="J11" s="51"/>
      <c r="K11" s="51">
        <f>SUM(L11:V11)</f>
        <v>1050</v>
      </c>
      <c r="L11" s="54">
        <f t="shared" ref="L11:N11" si="6">L9</f>
        <v>350</v>
      </c>
      <c r="M11" s="54">
        <f t="shared" si="6"/>
        <v>350</v>
      </c>
      <c r="N11" s="54">
        <f t="shared" si="6"/>
        <v>350</v>
      </c>
      <c r="O11" s="51"/>
      <c r="P11" s="51"/>
      <c r="Q11" s="51"/>
      <c r="R11" s="51"/>
      <c r="S11" s="51"/>
      <c r="T11" s="51"/>
      <c r="U11" s="51"/>
      <c r="V11" s="51"/>
      <c r="W11" s="5"/>
    </row>
    <row r="12" spans="1:23" ht="89.25">
      <c r="A12" s="6" t="s">
        <v>11</v>
      </c>
      <c r="B12" s="5" t="s">
        <v>34</v>
      </c>
      <c r="C12" s="3" t="s">
        <v>49</v>
      </c>
      <c r="D12" s="4" t="s">
        <v>12</v>
      </c>
      <c r="E12" s="14">
        <f t="shared" si="4"/>
        <v>170</v>
      </c>
      <c r="F12" s="24">
        <v>30</v>
      </c>
      <c r="G12" s="24">
        <v>20</v>
      </c>
      <c r="H12" s="24">
        <v>20</v>
      </c>
      <c r="I12" s="24">
        <v>20</v>
      </c>
      <c r="J12" s="24">
        <v>20</v>
      </c>
      <c r="K12" s="15">
        <f t="shared" si="2"/>
        <v>60</v>
      </c>
      <c r="L12" s="24">
        <v>20</v>
      </c>
      <c r="M12" s="24">
        <v>20</v>
      </c>
      <c r="N12" s="24">
        <v>20</v>
      </c>
      <c r="O12" s="19"/>
      <c r="P12" s="19"/>
      <c r="Q12" s="19"/>
      <c r="R12" s="19"/>
      <c r="S12" s="20"/>
      <c r="T12" s="19"/>
      <c r="U12" s="20"/>
      <c r="V12" s="20"/>
      <c r="W12" s="4" t="s">
        <v>12</v>
      </c>
    </row>
    <row r="13" spans="1:23" ht="25.5">
      <c r="A13" s="42"/>
      <c r="B13" s="47" t="s">
        <v>80</v>
      </c>
      <c r="C13" s="49"/>
      <c r="D13" s="50"/>
      <c r="E13" s="52">
        <f>SUM(F13:K13)</f>
        <v>0</v>
      </c>
      <c r="F13" s="51"/>
      <c r="G13" s="51"/>
      <c r="H13" s="51"/>
      <c r="I13" s="51"/>
      <c r="J13" s="51"/>
      <c r="K13" s="51">
        <f>SUM(L13:V13)</f>
        <v>0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4"/>
    </row>
    <row r="14" spans="1:23" ht="25.5">
      <c r="A14" s="42"/>
      <c r="B14" s="47" t="s">
        <v>81</v>
      </c>
      <c r="C14" s="49"/>
      <c r="D14" s="50"/>
      <c r="E14" s="52">
        <f>SUM(F14:K14)</f>
        <v>170</v>
      </c>
      <c r="F14" s="54">
        <f t="shared" ref="F14:J14" si="7">F12</f>
        <v>30</v>
      </c>
      <c r="G14" s="54">
        <f t="shared" si="7"/>
        <v>20</v>
      </c>
      <c r="H14" s="54">
        <f t="shared" si="7"/>
        <v>20</v>
      </c>
      <c r="I14" s="54">
        <f t="shared" si="7"/>
        <v>20</v>
      </c>
      <c r="J14" s="54">
        <f t="shared" si="7"/>
        <v>20</v>
      </c>
      <c r="K14" s="51">
        <f>SUM(L14:V14)</f>
        <v>60</v>
      </c>
      <c r="L14" s="54">
        <f t="shared" ref="L14:N14" si="8">L12</f>
        <v>20</v>
      </c>
      <c r="M14" s="54">
        <f t="shared" si="8"/>
        <v>20</v>
      </c>
      <c r="N14" s="54">
        <f t="shared" si="8"/>
        <v>20</v>
      </c>
      <c r="O14" s="51"/>
      <c r="P14" s="51"/>
      <c r="Q14" s="51"/>
      <c r="R14" s="51"/>
      <c r="S14" s="51"/>
      <c r="T14" s="51"/>
      <c r="U14" s="51"/>
      <c r="V14" s="51"/>
      <c r="W14" s="4"/>
    </row>
    <row r="15" spans="1:23" ht="102">
      <c r="A15" s="2" t="s">
        <v>13</v>
      </c>
      <c r="B15" s="2" t="s">
        <v>14</v>
      </c>
      <c r="C15" s="2" t="s">
        <v>15</v>
      </c>
      <c r="D15" s="5" t="s">
        <v>16</v>
      </c>
      <c r="E15" s="14">
        <f t="shared" si="4"/>
        <v>500</v>
      </c>
      <c r="F15" s="15"/>
      <c r="G15" s="16"/>
      <c r="H15" s="16"/>
      <c r="I15" s="16"/>
      <c r="J15" s="16"/>
      <c r="K15" s="15">
        <f t="shared" si="2"/>
        <v>500</v>
      </c>
      <c r="L15" s="16"/>
      <c r="M15" s="16"/>
      <c r="N15" s="15"/>
      <c r="O15" s="15"/>
      <c r="P15" s="15"/>
      <c r="Q15" s="16"/>
      <c r="R15" s="16"/>
      <c r="S15" s="16">
        <v>500</v>
      </c>
      <c r="T15" s="15"/>
      <c r="U15" s="15"/>
      <c r="V15" s="15"/>
      <c r="W15" s="5" t="s">
        <v>16</v>
      </c>
    </row>
    <row r="16" spans="1:23" ht="25.5">
      <c r="A16" s="2"/>
      <c r="B16" s="47" t="s">
        <v>80</v>
      </c>
      <c r="C16" s="49"/>
      <c r="D16" s="50"/>
      <c r="E16" s="52">
        <f>SUM(F16:K16)</f>
        <v>0</v>
      </c>
      <c r="F16" s="51"/>
      <c r="G16" s="51"/>
      <c r="H16" s="51"/>
      <c r="I16" s="51"/>
      <c r="J16" s="51"/>
      <c r="K16" s="51">
        <f>SUM(L16:V16)</f>
        <v>0</v>
      </c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"/>
    </row>
    <row r="17" spans="1:23" ht="25.5">
      <c r="A17" s="2"/>
      <c r="B17" s="47" t="s">
        <v>81</v>
      </c>
      <c r="C17" s="49"/>
      <c r="D17" s="50"/>
      <c r="E17" s="52">
        <f>SUM(F17:K17)</f>
        <v>500</v>
      </c>
      <c r="F17" s="51"/>
      <c r="G17" s="51"/>
      <c r="H17" s="51"/>
      <c r="I17" s="51"/>
      <c r="J17" s="51"/>
      <c r="K17" s="51">
        <f>SUM(L17:V17)</f>
        <v>500</v>
      </c>
      <c r="L17" s="51"/>
      <c r="M17" s="51"/>
      <c r="N17" s="51"/>
      <c r="O17" s="51"/>
      <c r="P17" s="51"/>
      <c r="Q17" s="51"/>
      <c r="R17" s="51"/>
      <c r="S17" s="54">
        <f t="shared" ref="S17" si="9">S15</f>
        <v>500</v>
      </c>
      <c r="T17" s="51"/>
      <c r="U17" s="51"/>
      <c r="V17" s="51"/>
      <c r="W17" s="5"/>
    </row>
    <row r="18" spans="1:23" ht="89.25">
      <c r="A18" s="6" t="s">
        <v>17</v>
      </c>
      <c r="B18" s="5" t="s">
        <v>20</v>
      </c>
      <c r="C18" s="3" t="s">
        <v>21</v>
      </c>
      <c r="D18" s="3" t="s">
        <v>22</v>
      </c>
      <c r="E18" s="14">
        <f t="shared" si="4"/>
        <v>400</v>
      </c>
      <c r="F18" s="19"/>
      <c r="G18" s="7">
        <v>200</v>
      </c>
      <c r="H18" s="7">
        <v>200</v>
      </c>
      <c r="I18" s="7"/>
      <c r="J18" s="7"/>
      <c r="K18" s="15">
        <f t="shared" si="2"/>
        <v>0</v>
      </c>
      <c r="L18" s="7"/>
      <c r="M18" s="19"/>
      <c r="N18" s="19"/>
      <c r="O18" s="19"/>
      <c r="P18" s="19"/>
      <c r="Q18" s="19"/>
      <c r="R18" s="19"/>
      <c r="S18" s="20"/>
      <c r="T18" s="20"/>
      <c r="U18" s="20"/>
      <c r="V18" s="20"/>
      <c r="W18" s="3" t="s">
        <v>22</v>
      </c>
    </row>
    <row r="19" spans="1:23" ht="25.5">
      <c r="A19" s="6"/>
      <c r="B19" s="47" t="s">
        <v>80</v>
      </c>
      <c r="C19" s="49"/>
      <c r="D19" s="50"/>
      <c r="E19" s="52">
        <f>SUM(F19:K19)</f>
        <v>0</v>
      </c>
      <c r="F19" s="51"/>
      <c r="G19" s="51"/>
      <c r="H19" s="51"/>
      <c r="I19" s="51"/>
      <c r="J19" s="51"/>
      <c r="K19" s="51">
        <f>SUM(L19:V19)</f>
        <v>0</v>
      </c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3"/>
    </row>
    <row r="20" spans="1:23" ht="25.5">
      <c r="A20" s="6"/>
      <c r="B20" s="47" t="s">
        <v>81</v>
      </c>
      <c r="C20" s="49"/>
      <c r="D20" s="50"/>
      <c r="E20" s="52">
        <f>SUM(F20:K20)</f>
        <v>400</v>
      </c>
      <c r="F20" s="51"/>
      <c r="G20" s="54">
        <f t="shared" ref="G20:H20" si="10">G18</f>
        <v>200</v>
      </c>
      <c r="H20" s="54">
        <f t="shared" si="10"/>
        <v>200</v>
      </c>
      <c r="I20" s="51"/>
      <c r="J20" s="51"/>
      <c r="K20" s="51">
        <f>SUM(L20:V20)</f>
        <v>0</v>
      </c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3"/>
    </row>
    <row r="21" spans="1:23" ht="102">
      <c r="A21" s="6" t="s">
        <v>19</v>
      </c>
      <c r="B21" s="5" t="s">
        <v>59</v>
      </c>
      <c r="C21" s="5" t="s">
        <v>60</v>
      </c>
      <c r="D21" s="5" t="s">
        <v>61</v>
      </c>
      <c r="E21" s="14">
        <f t="shared" si="4"/>
        <v>1800</v>
      </c>
      <c r="F21" s="17"/>
      <c r="G21" s="17"/>
      <c r="H21" s="17"/>
      <c r="I21" s="17"/>
      <c r="J21" s="17"/>
      <c r="K21" s="15">
        <f t="shared" si="2"/>
        <v>1800</v>
      </c>
      <c r="L21" s="17"/>
      <c r="M21" s="17"/>
      <c r="N21" s="17"/>
      <c r="O21" s="19"/>
      <c r="P21" s="19"/>
      <c r="Q21" s="19"/>
      <c r="R21" s="19">
        <v>1800</v>
      </c>
      <c r="S21" s="20"/>
      <c r="T21" s="19"/>
      <c r="U21" s="20"/>
      <c r="V21" s="20"/>
      <c r="W21" s="5" t="s">
        <v>61</v>
      </c>
    </row>
    <row r="22" spans="1:23" ht="25.5">
      <c r="A22" s="6"/>
      <c r="B22" s="47" t="s">
        <v>80</v>
      </c>
      <c r="C22" s="49"/>
      <c r="D22" s="50"/>
      <c r="E22" s="52">
        <f>SUM(F22:K22)</f>
        <v>0</v>
      </c>
      <c r="F22" s="51"/>
      <c r="G22" s="51"/>
      <c r="H22" s="51"/>
      <c r="I22" s="51"/>
      <c r="J22" s="51"/>
      <c r="K22" s="51">
        <f>SUM(L22:V22)</f>
        <v>0</v>
      </c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"/>
    </row>
    <row r="23" spans="1:23" ht="25.5">
      <c r="A23" s="6"/>
      <c r="B23" s="47" t="s">
        <v>81</v>
      </c>
      <c r="C23" s="49"/>
      <c r="D23" s="50"/>
      <c r="E23" s="52">
        <f>SUM(F23:K23)</f>
        <v>1800</v>
      </c>
      <c r="F23" s="51"/>
      <c r="G23" s="51"/>
      <c r="H23" s="51"/>
      <c r="I23" s="51"/>
      <c r="J23" s="51"/>
      <c r="K23" s="51">
        <f>SUM(L23:V23)</f>
        <v>1800</v>
      </c>
      <c r="L23" s="51"/>
      <c r="M23" s="51"/>
      <c r="N23" s="51"/>
      <c r="O23" s="51"/>
      <c r="P23" s="51"/>
      <c r="Q23" s="51"/>
      <c r="R23" s="54">
        <f t="shared" ref="R23" si="11">R21</f>
        <v>1800</v>
      </c>
      <c r="S23" s="51"/>
      <c r="T23" s="51"/>
      <c r="U23" s="51"/>
      <c r="V23" s="51"/>
      <c r="W23" s="5"/>
    </row>
    <row r="24" spans="1:23" ht="114.75">
      <c r="A24" s="6" t="s">
        <v>23</v>
      </c>
      <c r="B24" s="5" t="s">
        <v>41</v>
      </c>
      <c r="C24" s="5" t="s">
        <v>42</v>
      </c>
      <c r="D24" s="5" t="s">
        <v>43</v>
      </c>
      <c r="E24" s="14">
        <f t="shared" si="4"/>
        <v>500</v>
      </c>
      <c r="F24" s="17"/>
      <c r="G24" s="17"/>
      <c r="H24" s="17"/>
      <c r="I24" s="17"/>
      <c r="J24" s="17"/>
      <c r="K24" s="15">
        <f t="shared" si="2"/>
        <v>500</v>
      </c>
      <c r="L24" s="17"/>
      <c r="M24" s="17"/>
      <c r="N24" s="17"/>
      <c r="O24" s="19"/>
      <c r="P24" s="19"/>
      <c r="Q24" s="19">
        <v>500</v>
      </c>
      <c r="R24" s="19"/>
      <c r="S24" s="20"/>
      <c r="T24" s="19"/>
      <c r="U24" s="20"/>
      <c r="V24" s="20"/>
      <c r="W24" s="5" t="s">
        <v>43</v>
      </c>
    </row>
    <row r="25" spans="1:23" ht="25.5">
      <c r="A25" s="6"/>
      <c r="B25" s="47" t="s">
        <v>80</v>
      </c>
      <c r="C25" s="49"/>
      <c r="D25" s="50"/>
      <c r="E25" s="52">
        <f>SUM(F25:K25)</f>
        <v>0</v>
      </c>
      <c r="F25" s="51"/>
      <c r="G25" s="51"/>
      <c r="H25" s="51"/>
      <c r="I25" s="51"/>
      <c r="J25" s="51"/>
      <c r="K25" s="51">
        <f>SUM(L25:V25)</f>
        <v>0</v>
      </c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"/>
    </row>
    <row r="26" spans="1:23" ht="25.5">
      <c r="A26" s="6"/>
      <c r="B26" s="47" t="s">
        <v>81</v>
      </c>
      <c r="C26" s="49"/>
      <c r="D26" s="50"/>
      <c r="E26" s="52">
        <f>SUM(F26:K26)</f>
        <v>500</v>
      </c>
      <c r="F26" s="51"/>
      <c r="G26" s="51"/>
      <c r="H26" s="51"/>
      <c r="I26" s="51"/>
      <c r="J26" s="51"/>
      <c r="K26" s="51">
        <f>SUM(L26:V26)</f>
        <v>500</v>
      </c>
      <c r="L26" s="51"/>
      <c r="M26" s="51"/>
      <c r="N26" s="51"/>
      <c r="O26" s="51"/>
      <c r="P26" s="51"/>
      <c r="Q26" s="54">
        <f t="shared" ref="Q26" si="12">Q24</f>
        <v>500</v>
      </c>
      <c r="R26" s="51"/>
      <c r="S26" s="51"/>
      <c r="T26" s="51"/>
      <c r="U26" s="51"/>
      <c r="V26" s="51"/>
      <c r="W26" s="5"/>
    </row>
    <row r="27" spans="1:23" ht="102">
      <c r="A27" s="6" t="s">
        <v>27</v>
      </c>
      <c r="B27" s="5" t="s">
        <v>38</v>
      </c>
      <c r="C27" s="5" t="s">
        <v>39</v>
      </c>
      <c r="D27" s="5" t="s">
        <v>40</v>
      </c>
      <c r="E27" s="14">
        <f t="shared" si="4"/>
        <v>500</v>
      </c>
      <c r="F27" s="17"/>
      <c r="G27" s="17"/>
      <c r="H27" s="17"/>
      <c r="I27" s="17"/>
      <c r="J27" s="17"/>
      <c r="K27" s="15">
        <f t="shared" si="2"/>
        <v>500</v>
      </c>
      <c r="L27" s="17"/>
      <c r="M27" s="17"/>
      <c r="N27" s="17"/>
      <c r="O27" s="19"/>
      <c r="P27" s="19"/>
      <c r="Q27" s="19"/>
      <c r="R27" s="19">
        <v>500</v>
      </c>
      <c r="S27" s="20"/>
      <c r="T27" s="19"/>
      <c r="U27" s="20"/>
      <c r="V27" s="20"/>
      <c r="W27" s="5" t="s">
        <v>40</v>
      </c>
    </row>
    <row r="28" spans="1:23" ht="25.5">
      <c r="A28" s="6"/>
      <c r="B28" s="47" t="s">
        <v>80</v>
      </c>
      <c r="C28" s="49"/>
      <c r="D28" s="50"/>
      <c r="E28" s="52">
        <f>SUM(F28:K28)</f>
        <v>0</v>
      </c>
      <c r="F28" s="51"/>
      <c r="G28" s="51"/>
      <c r="H28" s="51"/>
      <c r="I28" s="51"/>
      <c r="J28" s="51"/>
      <c r="K28" s="51">
        <f>SUM(L28:V28)</f>
        <v>0</v>
      </c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"/>
    </row>
    <row r="29" spans="1:23" ht="25.5">
      <c r="A29" s="6"/>
      <c r="B29" s="47" t="s">
        <v>81</v>
      </c>
      <c r="C29" s="49"/>
      <c r="D29" s="50"/>
      <c r="E29" s="52">
        <f>SUM(F29:K29)</f>
        <v>500</v>
      </c>
      <c r="F29" s="51"/>
      <c r="G29" s="51"/>
      <c r="H29" s="51"/>
      <c r="I29" s="51"/>
      <c r="J29" s="51"/>
      <c r="K29" s="51">
        <f>SUM(L29:V29)</f>
        <v>500</v>
      </c>
      <c r="L29" s="51"/>
      <c r="M29" s="51"/>
      <c r="N29" s="51"/>
      <c r="O29" s="51"/>
      <c r="P29" s="51"/>
      <c r="Q29" s="51"/>
      <c r="R29" s="54">
        <f t="shared" ref="R29" si="13">R27</f>
        <v>500</v>
      </c>
      <c r="S29" s="51"/>
      <c r="T29" s="51"/>
      <c r="U29" s="51"/>
      <c r="V29" s="51"/>
      <c r="W29" s="5"/>
    </row>
    <row r="30" spans="1:23" ht="102">
      <c r="A30" s="6" t="s">
        <v>46</v>
      </c>
      <c r="B30" s="2" t="s">
        <v>55</v>
      </c>
      <c r="C30" s="3" t="s">
        <v>56</v>
      </c>
      <c r="D30" s="4" t="s">
        <v>9</v>
      </c>
      <c r="E30" s="14">
        <f t="shared" si="4"/>
        <v>1800</v>
      </c>
      <c r="F30" s="17"/>
      <c r="G30" s="17"/>
      <c r="H30" s="17"/>
      <c r="I30" s="17"/>
      <c r="J30" s="17"/>
      <c r="K30" s="15">
        <f t="shared" si="2"/>
        <v>1800</v>
      </c>
      <c r="L30" s="17"/>
      <c r="M30" s="17"/>
      <c r="N30" s="17"/>
      <c r="O30" s="19"/>
      <c r="P30" s="19"/>
      <c r="Q30" s="19"/>
      <c r="R30" s="19"/>
      <c r="S30" s="19"/>
      <c r="T30" s="19"/>
      <c r="U30" s="19">
        <v>1800</v>
      </c>
      <c r="V30" s="20"/>
      <c r="W30" s="4" t="s">
        <v>9</v>
      </c>
    </row>
    <row r="31" spans="1:23" ht="25.5">
      <c r="A31" s="6"/>
      <c r="B31" s="47" t="s">
        <v>80</v>
      </c>
      <c r="C31" s="49"/>
      <c r="D31" s="50"/>
      <c r="E31" s="52">
        <f>SUM(F31:K31)</f>
        <v>0</v>
      </c>
      <c r="F31" s="51"/>
      <c r="G31" s="51"/>
      <c r="H31" s="51"/>
      <c r="I31" s="51"/>
      <c r="J31" s="51"/>
      <c r="K31" s="51">
        <f>SUM(L31:V31)</f>
        <v>0</v>
      </c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4"/>
    </row>
    <row r="32" spans="1:23" ht="25.5">
      <c r="A32" s="6"/>
      <c r="B32" s="47" t="s">
        <v>81</v>
      </c>
      <c r="C32" s="49"/>
      <c r="D32" s="50"/>
      <c r="E32" s="52">
        <f>SUM(F32:K32)</f>
        <v>1800</v>
      </c>
      <c r="F32" s="51"/>
      <c r="G32" s="51"/>
      <c r="H32" s="51"/>
      <c r="I32" s="51"/>
      <c r="J32" s="51"/>
      <c r="K32" s="51">
        <f>SUM(L32:V32)</f>
        <v>1800</v>
      </c>
      <c r="L32" s="51"/>
      <c r="M32" s="51"/>
      <c r="N32" s="51"/>
      <c r="O32" s="51"/>
      <c r="P32" s="51"/>
      <c r="Q32" s="51"/>
      <c r="R32" s="51"/>
      <c r="S32" s="51"/>
      <c r="T32" s="51"/>
      <c r="U32" s="54">
        <f t="shared" ref="U32" si="14">U30</f>
        <v>1800</v>
      </c>
      <c r="V32" s="51"/>
      <c r="W32" s="4"/>
    </row>
    <row r="33" spans="1:23" ht="95.25" customHeight="1">
      <c r="A33" s="6" t="s">
        <v>47</v>
      </c>
      <c r="B33" s="5" t="s">
        <v>24</v>
      </c>
      <c r="C33" s="5" t="s">
        <v>25</v>
      </c>
      <c r="D33" s="5" t="s">
        <v>26</v>
      </c>
      <c r="E33" s="14">
        <f t="shared" si="4"/>
        <v>1000</v>
      </c>
      <c r="F33" s="17"/>
      <c r="G33" s="17"/>
      <c r="H33" s="17"/>
      <c r="I33" s="17"/>
      <c r="J33" s="17"/>
      <c r="K33" s="15">
        <f t="shared" si="2"/>
        <v>1000</v>
      </c>
      <c r="L33" s="17"/>
      <c r="M33" s="17"/>
      <c r="N33" s="17"/>
      <c r="O33" s="19"/>
      <c r="P33" s="19"/>
      <c r="Q33" s="19"/>
      <c r="R33" s="19"/>
      <c r="S33" s="19"/>
      <c r="T33" s="19">
        <v>1000</v>
      </c>
      <c r="U33" s="19"/>
      <c r="V33" s="20"/>
      <c r="W33" s="5" t="s">
        <v>26</v>
      </c>
    </row>
    <row r="34" spans="1:23" ht="36.75" customHeight="1">
      <c r="A34" s="6"/>
      <c r="B34" s="47" t="s">
        <v>80</v>
      </c>
      <c r="C34" s="49"/>
      <c r="D34" s="50"/>
      <c r="E34" s="52">
        <f>SUM(F34:K34)</f>
        <v>0</v>
      </c>
      <c r="F34" s="51"/>
      <c r="G34" s="51"/>
      <c r="H34" s="51"/>
      <c r="I34" s="51"/>
      <c r="J34" s="51"/>
      <c r="K34" s="51">
        <f>SUM(L34:V34)</f>
        <v>0</v>
      </c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"/>
    </row>
    <row r="35" spans="1:23" ht="36.75" customHeight="1">
      <c r="A35" s="6"/>
      <c r="B35" s="47" t="s">
        <v>81</v>
      </c>
      <c r="C35" s="49"/>
      <c r="D35" s="50"/>
      <c r="E35" s="52">
        <f>SUM(F35:K35)</f>
        <v>1000</v>
      </c>
      <c r="F35" s="51"/>
      <c r="G35" s="51"/>
      <c r="H35" s="51"/>
      <c r="I35" s="51"/>
      <c r="J35" s="51"/>
      <c r="K35" s="51">
        <f>SUM(L35:V35)</f>
        <v>1000</v>
      </c>
      <c r="L35" s="51"/>
      <c r="M35" s="51"/>
      <c r="N35" s="51"/>
      <c r="O35" s="51"/>
      <c r="P35" s="51"/>
      <c r="Q35" s="51"/>
      <c r="R35" s="51"/>
      <c r="S35" s="51"/>
      <c r="T35" s="54">
        <f t="shared" ref="T35" si="15">T33</f>
        <v>1000</v>
      </c>
      <c r="U35" s="51"/>
      <c r="V35" s="51"/>
      <c r="W35" s="5"/>
    </row>
    <row r="36" spans="1:23">
      <c r="A36" s="9" t="s">
        <v>28</v>
      </c>
      <c r="B36" s="33" t="s">
        <v>29</v>
      </c>
      <c r="C36" s="34"/>
      <c r="D36" s="35"/>
      <c r="E36" s="14">
        <f>E5</f>
        <v>38604.949999999997</v>
      </c>
      <c r="F36" s="21">
        <f t="shared" ref="F36:V36" si="16">F5</f>
        <v>280</v>
      </c>
      <c r="G36" s="21">
        <f t="shared" si="16"/>
        <v>529.75</v>
      </c>
      <c r="H36" s="21">
        <f t="shared" si="16"/>
        <v>545.20000000000005</v>
      </c>
      <c r="I36" s="21">
        <f t="shared" si="16"/>
        <v>10020</v>
      </c>
      <c r="J36" s="21">
        <f t="shared" si="16"/>
        <v>20020</v>
      </c>
      <c r="K36" s="15">
        <f t="shared" si="2"/>
        <v>7210</v>
      </c>
      <c r="L36" s="21">
        <f t="shared" si="16"/>
        <v>370</v>
      </c>
      <c r="M36" s="21">
        <f t="shared" si="16"/>
        <v>370</v>
      </c>
      <c r="N36" s="21">
        <f t="shared" si="16"/>
        <v>370</v>
      </c>
      <c r="O36" s="21">
        <f t="shared" si="16"/>
        <v>0</v>
      </c>
      <c r="P36" s="21">
        <f t="shared" si="16"/>
        <v>0</v>
      </c>
      <c r="Q36" s="21">
        <f t="shared" si="16"/>
        <v>500</v>
      </c>
      <c r="R36" s="21">
        <f t="shared" si="16"/>
        <v>2300</v>
      </c>
      <c r="S36" s="21">
        <f t="shared" si="16"/>
        <v>500</v>
      </c>
      <c r="T36" s="21">
        <f t="shared" si="16"/>
        <v>1000</v>
      </c>
      <c r="U36" s="21">
        <f t="shared" si="16"/>
        <v>1800</v>
      </c>
      <c r="V36" s="21">
        <f t="shared" si="16"/>
        <v>0</v>
      </c>
      <c r="W36" s="10"/>
    </row>
    <row r="37" spans="1:23">
      <c r="K37" s="13">
        <f t="shared" si="2"/>
        <v>0</v>
      </c>
    </row>
  </sheetData>
  <mergeCells count="9">
    <mergeCell ref="W2:W3"/>
    <mergeCell ref="A4:W4"/>
    <mergeCell ref="B36:D36"/>
    <mergeCell ref="A2:A3"/>
    <mergeCell ref="B2:B3"/>
    <mergeCell ref="C2:C3"/>
    <mergeCell ref="D2:D3"/>
    <mergeCell ref="E2:E3"/>
    <mergeCell ref="F2:V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W34"/>
  <sheetViews>
    <sheetView topLeftCell="A7" zoomScale="60" zoomScaleNormal="60" workbookViewId="0">
      <selection activeCell="J14" sqref="J14"/>
    </sheetView>
  </sheetViews>
  <sheetFormatPr defaultRowHeight="15"/>
  <cols>
    <col min="1" max="1" width="4.85546875" customWidth="1"/>
    <col min="2" max="2" width="34.140625" customWidth="1"/>
    <col min="3" max="3" width="24.42578125" customWidth="1"/>
    <col min="4" max="4" width="17.7109375" customWidth="1"/>
    <col min="5" max="5" width="12.5703125" customWidth="1"/>
    <col min="6" max="6" width="11.5703125" bestFit="1" customWidth="1"/>
    <col min="11" max="11" width="11.5703125" bestFit="1" customWidth="1"/>
    <col min="23" max="23" width="19.85546875" customWidth="1"/>
  </cols>
  <sheetData>
    <row r="2" spans="1:23">
      <c r="A2" s="29" t="s">
        <v>0</v>
      </c>
      <c r="B2" s="29" t="s">
        <v>1</v>
      </c>
      <c r="C2" s="36" t="s">
        <v>2</v>
      </c>
      <c r="D2" s="29" t="s">
        <v>3</v>
      </c>
      <c r="E2" s="29" t="s">
        <v>4</v>
      </c>
      <c r="F2" s="30" t="s">
        <v>30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29" t="s">
        <v>5</v>
      </c>
    </row>
    <row r="3" spans="1:23" ht="66.75" customHeight="1">
      <c r="A3" s="29"/>
      <c r="B3" s="29"/>
      <c r="C3" s="37"/>
      <c r="D3" s="29"/>
      <c r="E3" s="29"/>
      <c r="F3" s="11">
        <v>2013</v>
      </c>
      <c r="G3" s="11">
        <v>2014</v>
      </c>
      <c r="H3" s="11">
        <v>2015</v>
      </c>
      <c r="I3" s="11">
        <v>2016</v>
      </c>
      <c r="J3" s="11">
        <v>2017</v>
      </c>
      <c r="K3" s="11" t="s">
        <v>79</v>
      </c>
      <c r="L3" s="11">
        <v>2018</v>
      </c>
      <c r="M3" s="11">
        <v>2019</v>
      </c>
      <c r="N3" s="11">
        <v>2020</v>
      </c>
      <c r="O3" s="11">
        <v>2021</v>
      </c>
      <c r="P3" s="11">
        <v>2022</v>
      </c>
      <c r="Q3" s="11">
        <v>2023</v>
      </c>
      <c r="R3" s="11">
        <v>2024</v>
      </c>
      <c r="S3" s="11">
        <v>2025</v>
      </c>
      <c r="T3" s="11">
        <v>2026</v>
      </c>
      <c r="U3" s="11">
        <v>2027</v>
      </c>
      <c r="V3" s="11">
        <v>2028</v>
      </c>
      <c r="W3" s="29"/>
    </row>
    <row r="4" spans="1:23">
      <c r="A4" s="30" t="s">
        <v>64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127.5">
      <c r="A5" s="12">
        <v>1</v>
      </c>
      <c r="B5" s="12" t="s">
        <v>50</v>
      </c>
      <c r="C5" s="12" t="s">
        <v>6</v>
      </c>
      <c r="D5" s="10" t="s">
        <v>7</v>
      </c>
      <c r="E5" s="13">
        <f>SUM(F5:K5)</f>
        <v>36283</v>
      </c>
      <c r="F5" s="13">
        <f>F6+F9+F12+F15+F18+F21+F24+F27+F30</f>
        <v>430</v>
      </c>
      <c r="G5" s="13">
        <f t="shared" ref="G5:L5" si="0">G6+G9+G12+G15+G18+G21+G24+G27+G30</f>
        <v>733</v>
      </c>
      <c r="H5" s="13">
        <f t="shared" si="0"/>
        <v>770</v>
      </c>
      <c r="I5" s="13">
        <f t="shared" si="0"/>
        <v>570</v>
      </c>
      <c r="J5" s="13">
        <f t="shared" si="0"/>
        <v>570</v>
      </c>
      <c r="K5" s="13">
        <f>SUM(L5:V5)</f>
        <v>33210</v>
      </c>
      <c r="L5" s="13">
        <f t="shared" si="0"/>
        <v>25570</v>
      </c>
      <c r="M5" s="13">
        <f t="shared" ref="M5" si="1">M6+M9+M12+M15+M18+M21+M24+M27+M30</f>
        <v>3020</v>
      </c>
      <c r="N5" s="13">
        <f t="shared" ref="N5" si="2">N6+N9+N12+N15+N18+N21+N24+N27+N30</f>
        <v>20</v>
      </c>
      <c r="O5" s="13">
        <f t="shared" ref="O5" si="3">O6+O9+O12+O15+O18+O21+O24+O27+O30</f>
        <v>0</v>
      </c>
      <c r="P5" s="13">
        <f t="shared" ref="P5" si="4">P6+P9+P12+P15+P18+P21+P24+P27+P30</f>
        <v>0</v>
      </c>
      <c r="Q5" s="13">
        <f t="shared" ref="Q5" si="5">Q6+Q9+Q12+Q15+Q18+Q21+Q24+Q27+Q30</f>
        <v>0</v>
      </c>
      <c r="R5" s="13">
        <f t="shared" ref="R5" si="6">R6+R9+R12+R15+R18+R21+R24+R27+R30</f>
        <v>0</v>
      </c>
      <c r="S5" s="13">
        <f t="shared" ref="S5" si="7">S6+S9+S12+S15+S18+S21+S24+S27+S30</f>
        <v>2300</v>
      </c>
      <c r="T5" s="13">
        <f t="shared" ref="T5" si="8">T6+T9+T12+T15+T18+T21+T24+T27+T30</f>
        <v>500</v>
      </c>
      <c r="U5" s="13">
        <f t="shared" ref="U5" si="9">U6+U9+U12+U15+U18+U21+U24+U27+U30</f>
        <v>0</v>
      </c>
      <c r="V5" s="13">
        <f t="shared" ref="V5" si="10">V6+V9+V12+V15+V18+V21+V24+V27+V30</f>
        <v>1800</v>
      </c>
      <c r="W5" s="10" t="s">
        <v>7</v>
      </c>
    </row>
    <row r="6" spans="1:23" ht="63.75">
      <c r="A6" s="2" t="s">
        <v>8</v>
      </c>
      <c r="B6" s="8" t="s">
        <v>65</v>
      </c>
      <c r="C6" s="3" t="s">
        <v>69</v>
      </c>
      <c r="D6" s="4" t="s">
        <v>9</v>
      </c>
      <c r="E6" s="14">
        <f>SUM(F6:K6)</f>
        <v>25000</v>
      </c>
      <c r="F6" s="15"/>
      <c r="G6" s="16"/>
      <c r="H6" s="16"/>
      <c r="I6" s="16"/>
      <c r="J6" s="16"/>
      <c r="K6" s="15">
        <f t="shared" ref="K6:K34" si="11">SUM(L6:V6)</f>
        <v>25000</v>
      </c>
      <c r="L6" s="16">
        <v>25000</v>
      </c>
      <c r="M6" s="16"/>
      <c r="N6" s="15"/>
      <c r="O6" s="15"/>
      <c r="P6" s="15"/>
      <c r="Q6" s="15"/>
      <c r="R6" s="15"/>
      <c r="S6" s="15"/>
      <c r="T6" s="15"/>
      <c r="U6" s="15"/>
      <c r="V6" s="15"/>
      <c r="W6" s="4" t="s">
        <v>9</v>
      </c>
    </row>
    <row r="7" spans="1:23" ht="25.5">
      <c r="A7" s="2"/>
      <c r="B7" s="47" t="s">
        <v>80</v>
      </c>
      <c r="C7" s="49"/>
      <c r="D7" s="50"/>
      <c r="E7" s="52">
        <f>SUM(F7:K7)</f>
        <v>0</v>
      </c>
      <c r="F7" s="51"/>
      <c r="G7" s="51"/>
      <c r="H7" s="51"/>
      <c r="I7" s="51"/>
      <c r="J7" s="51"/>
      <c r="K7" s="51">
        <f>SUM(L7:V7)</f>
        <v>0</v>
      </c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4"/>
    </row>
    <row r="8" spans="1:23" ht="25.5">
      <c r="A8" s="2"/>
      <c r="B8" s="47" t="s">
        <v>81</v>
      </c>
      <c r="C8" s="49"/>
      <c r="D8" s="50"/>
      <c r="E8" s="52">
        <f>SUM(F8:K8)</f>
        <v>25000</v>
      </c>
      <c r="F8" s="51"/>
      <c r="G8" s="51"/>
      <c r="H8" s="51"/>
      <c r="I8" s="51"/>
      <c r="J8" s="51"/>
      <c r="K8" s="51">
        <f>SUM(L8:V8)</f>
        <v>25000</v>
      </c>
      <c r="L8" s="54">
        <f t="shared" ref="L8" si="12">L6</f>
        <v>25000</v>
      </c>
      <c r="M8" s="51"/>
      <c r="N8" s="51"/>
      <c r="O8" s="51"/>
      <c r="P8" s="51"/>
      <c r="Q8" s="51"/>
      <c r="R8" s="51"/>
      <c r="S8" s="51"/>
      <c r="T8" s="51"/>
      <c r="U8" s="51"/>
      <c r="V8" s="51"/>
      <c r="W8" s="4"/>
    </row>
    <row r="9" spans="1:23" ht="69" customHeight="1">
      <c r="A9" s="2" t="s">
        <v>10</v>
      </c>
      <c r="B9" s="8" t="s">
        <v>66</v>
      </c>
      <c r="C9" s="5" t="s">
        <v>25</v>
      </c>
      <c r="D9" s="5" t="s">
        <v>26</v>
      </c>
      <c r="E9" s="14">
        <f t="shared" ref="E9:E30" si="13">SUM(F9:K9)</f>
        <v>3000</v>
      </c>
      <c r="F9" s="15"/>
      <c r="G9" s="16"/>
      <c r="H9" s="16"/>
      <c r="I9" s="16"/>
      <c r="J9" s="16"/>
      <c r="K9" s="15">
        <f t="shared" si="11"/>
        <v>3000</v>
      </c>
      <c r="L9" s="16"/>
      <c r="M9" s="16">
        <v>3000</v>
      </c>
      <c r="N9" s="15"/>
      <c r="O9" s="15"/>
      <c r="P9" s="15"/>
      <c r="Q9" s="15"/>
      <c r="R9" s="15"/>
      <c r="S9" s="15"/>
      <c r="T9" s="15"/>
      <c r="U9" s="15"/>
      <c r="V9" s="15"/>
      <c r="W9" s="5" t="s">
        <v>26</v>
      </c>
    </row>
    <row r="10" spans="1:23" ht="30" customHeight="1">
      <c r="A10" s="2"/>
      <c r="B10" s="47" t="s">
        <v>80</v>
      </c>
      <c r="C10" s="49"/>
      <c r="D10" s="50"/>
      <c r="E10" s="52">
        <f>SUM(F10:K10)</f>
        <v>0</v>
      </c>
      <c r="F10" s="51"/>
      <c r="G10" s="51"/>
      <c r="H10" s="51"/>
      <c r="I10" s="51"/>
      <c r="J10" s="51"/>
      <c r="K10" s="51">
        <f>SUM(L10:V10)</f>
        <v>0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"/>
    </row>
    <row r="11" spans="1:23" ht="30" customHeight="1">
      <c r="A11" s="2"/>
      <c r="B11" s="47" t="s">
        <v>81</v>
      </c>
      <c r="C11" s="49"/>
      <c r="D11" s="50"/>
      <c r="E11" s="52">
        <f>SUM(F11:K11)</f>
        <v>3000</v>
      </c>
      <c r="F11" s="51"/>
      <c r="G11" s="51"/>
      <c r="H11" s="51"/>
      <c r="I11" s="51"/>
      <c r="J11" s="51"/>
      <c r="K11" s="51">
        <f>SUM(L11:V11)</f>
        <v>3000</v>
      </c>
      <c r="L11" s="51"/>
      <c r="M11" s="54">
        <f t="shared" ref="M11" si="14">M9</f>
        <v>3000</v>
      </c>
      <c r="N11" s="51"/>
      <c r="O11" s="51"/>
      <c r="P11" s="51"/>
      <c r="Q11" s="51"/>
      <c r="R11" s="51"/>
      <c r="S11" s="51"/>
      <c r="T11" s="51"/>
      <c r="U11" s="51"/>
      <c r="V11" s="51"/>
      <c r="W11" s="5"/>
    </row>
    <row r="12" spans="1:23" ht="86.25" customHeight="1">
      <c r="A12" s="6" t="s">
        <v>11</v>
      </c>
      <c r="B12" s="5" t="s">
        <v>37</v>
      </c>
      <c r="C12" s="5" t="s">
        <v>35</v>
      </c>
      <c r="D12" s="5" t="s">
        <v>36</v>
      </c>
      <c r="E12" s="14">
        <f t="shared" si="13"/>
        <v>3113</v>
      </c>
      <c r="F12" s="24">
        <v>400</v>
      </c>
      <c r="G12" s="25">
        <v>513</v>
      </c>
      <c r="H12" s="25">
        <v>550</v>
      </c>
      <c r="I12" s="24">
        <v>550</v>
      </c>
      <c r="J12" s="24">
        <v>550</v>
      </c>
      <c r="K12" s="15">
        <f t="shared" si="11"/>
        <v>550</v>
      </c>
      <c r="L12" s="24">
        <v>550</v>
      </c>
      <c r="M12" s="24"/>
      <c r="N12" s="24"/>
      <c r="O12" s="19"/>
      <c r="P12" s="19"/>
      <c r="Q12" s="19"/>
      <c r="R12" s="19"/>
      <c r="S12" s="20"/>
      <c r="T12" s="19"/>
      <c r="U12" s="20"/>
      <c r="V12" s="20"/>
      <c r="W12" s="5" t="s">
        <v>36</v>
      </c>
    </row>
    <row r="13" spans="1:23" ht="30" customHeight="1">
      <c r="A13" s="6"/>
      <c r="B13" s="47" t="s">
        <v>80</v>
      </c>
      <c r="C13" s="49"/>
      <c r="D13" s="50"/>
      <c r="E13" s="52">
        <f>SUM(F13:K13)</f>
        <v>0</v>
      </c>
      <c r="F13" s="51"/>
      <c r="G13" s="51"/>
      <c r="H13" s="51"/>
      <c r="I13" s="51"/>
      <c r="J13" s="51"/>
      <c r="K13" s="51">
        <f>SUM(L13:V13)</f>
        <v>0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"/>
    </row>
    <row r="14" spans="1:23" ht="30" customHeight="1">
      <c r="A14" s="6"/>
      <c r="B14" s="47" t="s">
        <v>81</v>
      </c>
      <c r="C14" s="49"/>
      <c r="D14" s="50"/>
      <c r="E14" s="52">
        <f>SUM(F14:K14)</f>
        <v>3113</v>
      </c>
      <c r="F14" s="54">
        <f t="shared" ref="F14:L14" si="15">F12</f>
        <v>400</v>
      </c>
      <c r="G14" s="54">
        <f t="shared" si="15"/>
        <v>513</v>
      </c>
      <c r="H14" s="54">
        <f t="shared" si="15"/>
        <v>550</v>
      </c>
      <c r="I14" s="54">
        <f t="shared" si="15"/>
        <v>550</v>
      </c>
      <c r="J14" s="54">
        <f t="shared" si="15"/>
        <v>550</v>
      </c>
      <c r="K14" s="51">
        <f>SUM(L14:V14)</f>
        <v>550</v>
      </c>
      <c r="L14" s="54">
        <f t="shared" si="15"/>
        <v>550</v>
      </c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"/>
    </row>
    <row r="15" spans="1:23" ht="89.25">
      <c r="A15" s="6" t="s">
        <v>13</v>
      </c>
      <c r="B15" s="5" t="s">
        <v>34</v>
      </c>
      <c r="C15" s="3" t="s">
        <v>49</v>
      </c>
      <c r="D15" s="4" t="s">
        <v>12</v>
      </c>
      <c r="E15" s="14">
        <f t="shared" si="13"/>
        <v>170</v>
      </c>
      <c r="F15" s="24">
        <v>30</v>
      </c>
      <c r="G15" s="24">
        <v>20</v>
      </c>
      <c r="H15" s="24">
        <v>20</v>
      </c>
      <c r="I15" s="24">
        <v>20</v>
      </c>
      <c r="J15" s="24">
        <v>20</v>
      </c>
      <c r="K15" s="15">
        <f t="shared" si="11"/>
        <v>60</v>
      </c>
      <c r="L15" s="24">
        <v>20</v>
      </c>
      <c r="M15" s="24">
        <v>20</v>
      </c>
      <c r="N15" s="24">
        <v>20</v>
      </c>
      <c r="O15" s="19"/>
      <c r="P15" s="19"/>
      <c r="Q15" s="19"/>
      <c r="R15" s="19"/>
      <c r="S15" s="20"/>
      <c r="T15" s="19"/>
      <c r="U15" s="20"/>
      <c r="V15" s="20"/>
      <c r="W15" s="4" t="s">
        <v>12</v>
      </c>
    </row>
    <row r="16" spans="1:23" ht="25.5">
      <c r="A16" s="42"/>
      <c r="B16" s="47" t="s">
        <v>80</v>
      </c>
      <c r="C16" s="49"/>
      <c r="D16" s="50"/>
      <c r="E16" s="52">
        <f>SUM(F16:K16)</f>
        <v>0</v>
      </c>
      <c r="F16" s="51"/>
      <c r="G16" s="51"/>
      <c r="H16" s="51"/>
      <c r="I16" s="51"/>
      <c r="J16" s="51"/>
      <c r="K16" s="51">
        <f>SUM(L16:V16)</f>
        <v>0</v>
      </c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4"/>
    </row>
    <row r="17" spans="1:23" ht="25.5">
      <c r="A17" s="42"/>
      <c r="B17" s="47" t="s">
        <v>81</v>
      </c>
      <c r="C17" s="49"/>
      <c r="D17" s="50"/>
      <c r="E17" s="52">
        <f>SUM(F17:K17)</f>
        <v>170</v>
      </c>
      <c r="F17" s="54">
        <f t="shared" ref="F17:J17" si="16">F15</f>
        <v>30</v>
      </c>
      <c r="G17" s="54">
        <f t="shared" si="16"/>
        <v>20</v>
      </c>
      <c r="H17" s="54">
        <f t="shared" si="16"/>
        <v>20</v>
      </c>
      <c r="I17" s="54">
        <f t="shared" si="16"/>
        <v>20</v>
      </c>
      <c r="J17" s="54">
        <f t="shared" si="16"/>
        <v>20</v>
      </c>
      <c r="K17" s="51">
        <f>SUM(L17:V17)</f>
        <v>60</v>
      </c>
      <c r="L17" s="54">
        <f t="shared" ref="L17:N17" si="17">L15</f>
        <v>20</v>
      </c>
      <c r="M17" s="54">
        <f t="shared" si="17"/>
        <v>20</v>
      </c>
      <c r="N17" s="54">
        <f t="shared" si="17"/>
        <v>20</v>
      </c>
      <c r="O17" s="51"/>
      <c r="P17" s="51"/>
      <c r="Q17" s="51"/>
      <c r="R17" s="51"/>
      <c r="S17" s="51"/>
      <c r="T17" s="51"/>
      <c r="U17" s="51"/>
      <c r="V17" s="51"/>
      <c r="W17" s="4"/>
    </row>
    <row r="18" spans="1:23" ht="76.5">
      <c r="A18" s="2" t="s">
        <v>17</v>
      </c>
      <c r="B18" s="2" t="s">
        <v>14</v>
      </c>
      <c r="C18" s="2" t="s">
        <v>15</v>
      </c>
      <c r="D18" s="5" t="s">
        <v>16</v>
      </c>
      <c r="E18" s="14">
        <f t="shared" si="13"/>
        <v>500</v>
      </c>
      <c r="F18" s="15"/>
      <c r="G18" s="16"/>
      <c r="H18" s="16"/>
      <c r="I18" s="16"/>
      <c r="J18" s="16"/>
      <c r="K18" s="15">
        <f t="shared" si="11"/>
        <v>500</v>
      </c>
      <c r="L18" s="16"/>
      <c r="M18" s="16"/>
      <c r="N18" s="15"/>
      <c r="O18" s="15"/>
      <c r="P18" s="15"/>
      <c r="Q18" s="16"/>
      <c r="R18" s="16"/>
      <c r="S18" s="16"/>
      <c r="T18" s="16">
        <v>500</v>
      </c>
      <c r="U18" s="15"/>
      <c r="V18" s="15"/>
      <c r="W18" s="5" t="s">
        <v>16</v>
      </c>
    </row>
    <row r="19" spans="1:23" ht="25.5">
      <c r="A19" s="2"/>
      <c r="B19" s="47" t="s">
        <v>80</v>
      </c>
      <c r="C19" s="49"/>
      <c r="D19" s="50"/>
      <c r="E19" s="52">
        <f>SUM(F19:K19)</f>
        <v>0</v>
      </c>
      <c r="F19" s="51"/>
      <c r="G19" s="51"/>
      <c r="H19" s="51"/>
      <c r="I19" s="51"/>
      <c r="J19" s="51"/>
      <c r="K19" s="51">
        <f>SUM(L19:V19)</f>
        <v>0</v>
      </c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"/>
    </row>
    <row r="20" spans="1:23" ht="25.5">
      <c r="A20" s="2"/>
      <c r="B20" s="47" t="s">
        <v>81</v>
      </c>
      <c r="C20" s="49"/>
      <c r="D20" s="50"/>
      <c r="E20" s="52">
        <f>SUM(F20:K20)</f>
        <v>500</v>
      </c>
      <c r="F20" s="51"/>
      <c r="G20" s="51"/>
      <c r="H20" s="51"/>
      <c r="I20" s="51"/>
      <c r="J20" s="51"/>
      <c r="K20" s="51">
        <f>SUM(L20:V20)</f>
        <v>500</v>
      </c>
      <c r="L20" s="51"/>
      <c r="M20" s="51"/>
      <c r="N20" s="51"/>
      <c r="O20" s="51"/>
      <c r="P20" s="51"/>
      <c r="Q20" s="51"/>
      <c r="R20" s="51"/>
      <c r="S20" s="51"/>
      <c r="T20" s="54">
        <f t="shared" ref="T20" si="18">T18</f>
        <v>500</v>
      </c>
      <c r="U20" s="51"/>
      <c r="V20" s="51"/>
      <c r="W20" s="5"/>
    </row>
    <row r="21" spans="1:23" ht="76.5">
      <c r="A21" s="6" t="s">
        <v>19</v>
      </c>
      <c r="B21" s="5" t="s">
        <v>20</v>
      </c>
      <c r="C21" s="3" t="s">
        <v>21</v>
      </c>
      <c r="D21" s="3" t="s">
        <v>22</v>
      </c>
      <c r="E21" s="14">
        <f t="shared" si="13"/>
        <v>400</v>
      </c>
      <c r="F21" s="19"/>
      <c r="G21" s="7">
        <v>200</v>
      </c>
      <c r="H21" s="7">
        <v>200</v>
      </c>
      <c r="I21" s="7"/>
      <c r="J21" s="7"/>
      <c r="K21" s="15">
        <f t="shared" si="11"/>
        <v>0</v>
      </c>
      <c r="L21" s="7"/>
      <c r="M21" s="19"/>
      <c r="N21" s="19"/>
      <c r="O21" s="19"/>
      <c r="P21" s="19"/>
      <c r="Q21" s="19"/>
      <c r="R21" s="19"/>
      <c r="S21" s="20"/>
      <c r="T21" s="20"/>
      <c r="U21" s="20"/>
      <c r="V21" s="20"/>
      <c r="W21" s="3" t="s">
        <v>22</v>
      </c>
    </row>
    <row r="22" spans="1:23" ht="25.5">
      <c r="A22" s="6"/>
      <c r="B22" s="47" t="s">
        <v>80</v>
      </c>
      <c r="C22" s="49"/>
      <c r="D22" s="50"/>
      <c r="E22" s="52">
        <f>SUM(F22:K22)</f>
        <v>0</v>
      </c>
      <c r="F22" s="51"/>
      <c r="G22" s="51"/>
      <c r="H22" s="51"/>
      <c r="I22" s="51"/>
      <c r="J22" s="51"/>
      <c r="K22" s="51">
        <f>SUM(L22:V22)</f>
        <v>0</v>
      </c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3"/>
    </row>
    <row r="23" spans="1:23" ht="25.5">
      <c r="A23" s="6"/>
      <c r="B23" s="47" t="s">
        <v>81</v>
      </c>
      <c r="C23" s="49"/>
      <c r="D23" s="50"/>
      <c r="E23" s="52">
        <f>SUM(F23:K23)</f>
        <v>400</v>
      </c>
      <c r="F23" s="51"/>
      <c r="G23" s="54">
        <f t="shared" ref="G23:H23" si="19">G21</f>
        <v>200</v>
      </c>
      <c r="H23" s="54">
        <f t="shared" si="19"/>
        <v>200</v>
      </c>
      <c r="I23" s="51"/>
      <c r="J23" s="51"/>
      <c r="K23" s="51">
        <f>SUM(L23:V23)</f>
        <v>0</v>
      </c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3"/>
    </row>
    <row r="24" spans="1:23" ht="102">
      <c r="A24" s="6" t="s">
        <v>23</v>
      </c>
      <c r="B24" s="5" t="s">
        <v>59</v>
      </c>
      <c r="C24" s="5" t="s">
        <v>60</v>
      </c>
      <c r="D24" s="5" t="s">
        <v>61</v>
      </c>
      <c r="E24" s="14">
        <f t="shared" si="13"/>
        <v>1800</v>
      </c>
      <c r="F24" s="17"/>
      <c r="G24" s="17"/>
      <c r="H24" s="17"/>
      <c r="I24" s="17"/>
      <c r="J24" s="17"/>
      <c r="K24" s="15">
        <f t="shared" si="11"/>
        <v>1800</v>
      </c>
      <c r="L24" s="17"/>
      <c r="M24" s="17"/>
      <c r="N24" s="17"/>
      <c r="O24" s="19"/>
      <c r="P24" s="19"/>
      <c r="Q24" s="19"/>
      <c r="R24" s="19"/>
      <c r="S24" s="19">
        <v>1800</v>
      </c>
      <c r="T24" s="19"/>
      <c r="U24" s="20"/>
      <c r="V24" s="20"/>
      <c r="W24" s="5" t="s">
        <v>61</v>
      </c>
    </row>
    <row r="25" spans="1:23" ht="25.5">
      <c r="A25" s="6"/>
      <c r="B25" s="47" t="s">
        <v>80</v>
      </c>
      <c r="C25" s="49"/>
      <c r="D25" s="50"/>
      <c r="E25" s="52">
        <f>SUM(F25:K25)</f>
        <v>0</v>
      </c>
      <c r="F25" s="51"/>
      <c r="G25" s="51"/>
      <c r="H25" s="51"/>
      <c r="I25" s="51"/>
      <c r="J25" s="51"/>
      <c r="K25" s="51">
        <f>SUM(L25:V25)</f>
        <v>0</v>
      </c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"/>
    </row>
    <row r="26" spans="1:23" ht="25.5">
      <c r="A26" s="6"/>
      <c r="B26" s="47" t="s">
        <v>81</v>
      </c>
      <c r="C26" s="49"/>
      <c r="D26" s="50"/>
      <c r="E26" s="52">
        <f>SUM(F26:K26)</f>
        <v>1800</v>
      </c>
      <c r="F26" s="51"/>
      <c r="G26" s="51"/>
      <c r="H26" s="51"/>
      <c r="I26" s="51"/>
      <c r="J26" s="51"/>
      <c r="K26" s="51">
        <f>SUM(L26:V26)</f>
        <v>1800</v>
      </c>
      <c r="L26" s="51"/>
      <c r="M26" s="51"/>
      <c r="N26" s="51"/>
      <c r="O26" s="51"/>
      <c r="P26" s="51"/>
      <c r="Q26" s="51"/>
      <c r="R26" s="51"/>
      <c r="S26" s="54">
        <f t="shared" ref="S26" si="20">S24</f>
        <v>1800</v>
      </c>
      <c r="T26" s="51"/>
      <c r="U26" s="51"/>
      <c r="V26" s="51"/>
      <c r="W26" s="5"/>
    </row>
    <row r="27" spans="1:23" ht="102">
      <c r="A27" s="6" t="s">
        <v>27</v>
      </c>
      <c r="B27" s="5" t="s">
        <v>38</v>
      </c>
      <c r="C27" s="5" t="s">
        <v>39</v>
      </c>
      <c r="D27" s="5" t="s">
        <v>40</v>
      </c>
      <c r="E27" s="14">
        <f t="shared" si="13"/>
        <v>500</v>
      </c>
      <c r="F27" s="17"/>
      <c r="G27" s="17"/>
      <c r="H27" s="17"/>
      <c r="I27" s="17"/>
      <c r="J27" s="17"/>
      <c r="K27" s="15">
        <f t="shared" si="11"/>
        <v>500</v>
      </c>
      <c r="L27" s="17"/>
      <c r="M27" s="17"/>
      <c r="N27" s="17"/>
      <c r="O27" s="19"/>
      <c r="P27" s="19"/>
      <c r="Q27" s="19"/>
      <c r="R27" s="19"/>
      <c r="S27" s="19">
        <v>500</v>
      </c>
      <c r="T27" s="19"/>
      <c r="U27" s="20"/>
      <c r="V27" s="20"/>
      <c r="W27" s="5" t="s">
        <v>40</v>
      </c>
    </row>
    <row r="28" spans="1:23" ht="25.5">
      <c r="A28" s="6"/>
      <c r="B28" s="47" t="s">
        <v>80</v>
      </c>
      <c r="C28" s="49"/>
      <c r="D28" s="50"/>
      <c r="E28" s="52">
        <f>SUM(F28:K28)</f>
        <v>0</v>
      </c>
      <c r="F28" s="51"/>
      <c r="G28" s="51"/>
      <c r="H28" s="51"/>
      <c r="I28" s="51"/>
      <c r="J28" s="51"/>
      <c r="K28" s="51">
        <f>SUM(L28:V28)</f>
        <v>0</v>
      </c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"/>
    </row>
    <row r="29" spans="1:23" ht="25.5">
      <c r="A29" s="6"/>
      <c r="B29" s="47" t="s">
        <v>81</v>
      </c>
      <c r="C29" s="49"/>
      <c r="D29" s="50"/>
      <c r="E29" s="52">
        <f>SUM(F29:K29)</f>
        <v>500</v>
      </c>
      <c r="F29" s="51"/>
      <c r="G29" s="51"/>
      <c r="H29" s="51"/>
      <c r="I29" s="51"/>
      <c r="J29" s="51"/>
      <c r="K29" s="51">
        <f>SUM(L29:V29)</f>
        <v>500</v>
      </c>
      <c r="L29" s="51"/>
      <c r="M29" s="51"/>
      <c r="N29" s="51"/>
      <c r="O29" s="51"/>
      <c r="P29" s="51"/>
      <c r="Q29" s="51"/>
      <c r="R29" s="51"/>
      <c r="S29" s="54">
        <f t="shared" ref="S29" si="21">S27</f>
        <v>500</v>
      </c>
      <c r="T29" s="51"/>
      <c r="U29" s="51"/>
      <c r="V29" s="51"/>
      <c r="W29" s="5"/>
    </row>
    <row r="30" spans="1:23" ht="89.25">
      <c r="A30" s="6" t="s">
        <v>46</v>
      </c>
      <c r="B30" s="2" t="s">
        <v>55</v>
      </c>
      <c r="C30" s="3" t="s">
        <v>56</v>
      </c>
      <c r="D30" s="4" t="s">
        <v>9</v>
      </c>
      <c r="E30" s="14">
        <f t="shared" si="13"/>
        <v>1800</v>
      </c>
      <c r="F30" s="17"/>
      <c r="G30" s="17"/>
      <c r="H30" s="17"/>
      <c r="I30" s="17"/>
      <c r="J30" s="17"/>
      <c r="K30" s="15">
        <f t="shared" si="11"/>
        <v>1800</v>
      </c>
      <c r="L30" s="17"/>
      <c r="M30" s="17"/>
      <c r="N30" s="17"/>
      <c r="O30" s="19"/>
      <c r="P30" s="19"/>
      <c r="Q30" s="19"/>
      <c r="R30" s="19"/>
      <c r="S30" s="19"/>
      <c r="T30" s="19"/>
      <c r="U30" s="19"/>
      <c r="V30" s="19">
        <v>1800</v>
      </c>
      <c r="W30" s="4" t="s">
        <v>9</v>
      </c>
    </row>
    <row r="31" spans="1:23" ht="25.5">
      <c r="A31" s="6"/>
      <c r="B31" s="47" t="s">
        <v>80</v>
      </c>
      <c r="C31" s="49"/>
      <c r="D31" s="50"/>
      <c r="E31" s="52">
        <f>SUM(F31:K31)</f>
        <v>0</v>
      </c>
      <c r="F31" s="51"/>
      <c r="G31" s="51"/>
      <c r="H31" s="51"/>
      <c r="I31" s="51"/>
      <c r="J31" s="51"/>
      <c r="K31" s="51">
        <f>SUM(L31:V31)</f>
        <v>0</v>
      </c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4"/>
    </row>
    <row r="32" spans="1:23" ht="25.5">
      <c r="A32" s="6"/>
      <c r="B32" s="47" t="s">
        <v>81</v>
      </c>
      <c r="C32" s="49"/>
      <c r="D32" s="50"/>
      <c r="E32" s="52">
        <f>SUM(F32:K32)</f>
        <v>1800</v>
      </c>
      <c r="F32" s="51"/>
      <c r="G32" s="51"/>
      <c r="H32" s="51"/>
      <c r="I32" s="51"/>
      <c r="J32" s="51"/>
      <c r="K32" s="51">
        <f>SUM(L32:V32)</f>
        <v>1800</v>
      </c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4">
        <f t="shared" ref="V32" si="22">V30</f>
        <v>1800</v>
      </c>
      <c r="W32" s="4"/>
    </row>
    <row r="33" spans="1:23">
      <c r="A33" s="9" t="s">
        <v>28</v>
      </c>
      <c r="B33" s="33" t="s">
        <v>29</v>
      </c>
      <c r="C33" s="34"/>
      <c r="D33" s="35"/>
      <c r="E33" s="14">
        <f>E5</f>
        <v>36283</v>
      </c>
      <c r="F33" s="21">
        <f>F5</f>
        <v>430</v>
      </c>
      <c r="G33" s="21">
        <f t="shared" ref="F33:V33" si="23">G5</f>
        <v>733</v>
      </c>
      <c r="H33" s="21">
        <f t="shared" si="23"/>
        <v>770</v>
      </c>
      <c r="I33" s="21">
        <f t="shared" si="23"/>
        <v>570</v>
      </c>
      <c r="J33" s="21">
        <f t="shared" si="23"/>
        <v>570</v>
      </c>
      <c r="K33" s="15">
        <f t="shared" si="11"/>
        <v>33210</v>
      </c>
      <c r="L33" s="21">
        <f t="shared" si="23"/>
        <v>25570</v>
      </c>
      <c r="M33" s="21">
        <f t="shared" si="23"/>
        <v>3020</v>
      </c>
      <c r="N33" s="21">
        <f t="shared" si="23"/>
        <v>20</v>
      </c>
      <c r="O33" s="21">
        <f t="shared" si="23"/>
        <v>0</v>
      </c>
      <c r="P33" s="21">
        <f t="shared" si="23"/>
        <v>0</v>
      </c>
      <c r="Q33" s="21">
        <f t="shared" si="23"/>
        <v>0</v>
      </c>
      <c r="R33" s="21">
        <f t="shared" si="23"/>
        <v>0</v>
      </c>
      <c r="S33" s="21">
        <f t="shared" si="23"/>
        <v>2300</v>
      </c>
      <c r="T33" s="21">
        <f t="shared" si="23"/>
        <v>500</v>
      </c>
      <c r="U33" s="21">
        <f t="shared" si="23"/>
        <v>0</v>
      </c>
      <c r="V33" s="21">
        <f t="shared" si="23"/>
        <v>1800</v>
      </c>
      <c r="W33" s="10"/>
    </row>
    <row r="34" spans="1:23">
      <c r="K34" s="13">
        <f t="shared" si="11"/>
        <v>0</v>
      </c>
    </row>
  </sheetData>
  <mergeCells count="9">
    <mergeCell ref="W2:W3"/>
    <mergeCell ref="A4:W4"/>
    <mergeCell ref="B33:D33"/>
    <mergeCell ref="A2:A3"/>
    <mergeCell ref="B2:B3"/>
    <mergeCell ref="C2:C3"/>
    <mergeCell ref="D2:D3"/>
    <mergeCell ref="E2:E3"/>
    <mergeCell ref="F2:V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W35"/>
  <sheetViews>
    <sheetView tabSelected="1" topLeftCell="A16" zoomScale="60" zoomScaleNormal="60" workbookViewId="0">
      <selection activeCell="P30" sqref="P30"/>
    </sheetView>
  </sheetViews>
  <sheetFormatPr defaultRowHeight="15"/>
  <cols>
    <col min="1" max="1" width="5.42578125" customWidth="1"/>
    <col min="2" max="2" width="32.140625" customWidth="1"/>
    <col min="3" max="3" width="20.5703125" customWidth="1"/>
    <col min="4" max="4" width="23.85546875" customWidth="1"/>
    <col min="5" max="5" width="13.85546875" customWidth="1"/>
    <col min="23" max="23" width="20.42578125" customWidth="1"/>
  </cols>
  <sheetData>
    <row r="2" spans="1:23">
      <c r="A2" s="29" t="s">
        <v>0</v>
      </c>
      <c r="B2" s="29" t="s">
        <v>1</v>
      </c>
      <c r="C2" s="36" t="s">
        <v>2</v>
      </c>
      <c r="D2" s="29" t="s">
        <v>3</v>
      </c>
      <c r="E2" s="29" t="s">
        <v>4</v>
      </c>
      <c r="F2" s="30" t="s">
        <v>30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29" t="s">
        <v>5</v>
      </c>
    </row>
    <row r="3" spans="1:23" ht="72" customHeight="1">
      <c r="A3" s="29"/>
      <c r="B3" s="29"/>
      <c r="C3" s="37"/>
      <c r="D3" s="29"/>
      <c r="E3" s="29"/>
      <c r="F3" s="11">
        <v>2013</v>
      </c>
      <c r="G3" s="11">
        <v>2014</v>
      </c>
      <c r="H3" s="11">
        <v>2015</v>
      </c>
      <c r="I3" s="11">
        <v>2016</v>
      </c>
      <c r="J3" s="11">
        <v>2017</v>
      </c>
      <c r="K3" s="11" t="s">
        <v>79</v>
      </c>
      <c r="L3" s="11">
        <v>2018</v>
      </c>
      <c r="M3" s="11">
        <v>2019</v>
      </c>
      <c r="N3" s="11">
        <v>2020</v>
      </c>
      <c r="O3" s="11">
        <v>2021</v>
      </c>
      <c r="P3" s="11">
        <v>2022</v>
      </c>
      <c r="Q3" s="11">
        <v>2023</v>
      </c>
      <c r="R3" s="11">
        <v>2024</v>
      </c>
      <c r="S3" s="11">
        <v>2025</v>
      </c>
      <c r="T3" s="11">
        <v>2026</v>
      </c>
      <c r="U3" s="11">
        <v>2027</v>
      </c>
      <c r="V3" s="11">
        <v>2028</v>
      </c>
      <c r="W3" s="29"/>
    </row>
    <row r="4" spans="1:23">
      <c r="A4" s="30" t="s">
        <v>67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153">
      <c r="A5" s="12">
        <v>1</v>
      </c>
      <c r="B5" s="12" t="s">
        <v>50</v>
      </c>
      <c r="C5" s="12" t="s">
        <v>6</v>
      </c>
      <c r="D5" s="10" t="s">
        <v>7</v>
      </c>
      <c r="E5" s="13">
        <f>SUM(F5:K5)</f>
        <v>31670</v>
      </c>
      <c r="F5" s="13">
        <f>F6+F9+F12+F15+F18+F21+F24+F27+F30</f>
        <v>30</v>
      </c>
      <c r="G5" s="13">
        <f t="shared" ref="G5:J5" si="0">G6+G9+G12+G15+G18+G21+G24+G27+G30</f>
        <v>220</v>
      </c>
      <c r="H5" s="13">
        <f t="shared" si="0"/>
        <v>220</v>
      </c>
      <c r="I5" s="13">
        <f t="shared" si="0"/>
        <v>20</v>
      </c>
      <c r="J5" s="13">
        <f t="shared" si="0"/>
        <v>26820</v>
      </c>
      <c r="K5" s="13">
        <f>SUM(L5:V5)</f>
        <v>4360</v>
      </c>
      <c r="L5" s="13">
        <f>L6+L9+L12+L15+L18+L21+L24+L27+L30</f>
        <v>1820</v>
      </c>
      <c r="M5" s="13">
        <f t="shared" ref="M5" si="1">M6+M9+M12+M15+M18+M21+M24+M27+M30</f>
        <v>20</v>
      </c>
      <c r="N5" s="13">
        <f t="shared" ref="N5" si="2">N6+N9+N12+N15+N18+N21+N24+N27+N30</f>
        <v>1520</v>
      </c>
      <c r="O5" s="13">
        <f t="shared" ref="O5" si="3">O6+O9+O12+O15+O18+O21+O24+O27+O30</f>
        <v>1000</v>
      </c>
      <c r="P5" s="13">
        <f t="shared" ref="P5:Q5" si="4">P6+P9+P12+P15+P18+P21+P24+P27+P30</f>
        <v>0</v>
      </c>
      <c r="Q5" s="13">
        <f t="shared" si="4"/>
        <v>0</v>
      </c>
      <c r="R5" s="13">
        <f t="shared" ref="R5" si="5">R6+R9+R12+R15+R18+R21+R24+R27+R30</f>
        <v>0</v>
      </c>
      <c r="S5" s="13">
        <f t="shared" ref="S5" si="6">S6+S9+S12+S15+S18+S21+S24+S27+S30</f>
        <v>0</v>
      </c>
      <c r="T5" s="13">
        <f t="shared" ref="T5" si="7">T6+T9+T12+T15+T18+T21+T24+T27+T30</f>
        <v>0</v>
      </c>
      <c r="U5" s="13">
        <f t="shared" ref="U5:V5" si="8">U6+U9+U12+U15+U18+U21+U24+U27+U30</f>
        <v>0</v>
      </c>
      <c r="V5" s="13">
        <f t="shared" si="8"/>
        <v>0</v>
      </c>
      <c r="W5" s="10" t="s">
        <v>7</v>
      </c>
    </row>
    <row r="6" spans="1:23" ht="75.75" customHeight="1">
      <c r="A6" s="2" t="s">
        <v>8</v>
      </c>
      <c r="B6" s="8" t="s">
        <v>68</v>
      </c>
      <c r="C6" s="3" t="s">
        <v>69</v>
      </c>
      <c r="D6" s="4" t="s">
        <v>9</v>
      </c>
      <c r="E6" s="14">
        <f>SUM(F6:K6)</f>
        <v>25000</v>
      </c>
      <c r="F6" s="15"/>
      <c r="G6" s="16"/>
      <c r="H6" s="16"/>
      <c r="I6" s="16"/>
      <c r="J6" s="16">
        <v>25000</v>
      </c>
      <c r="K6" s="15">
        <f t="shared" ref="K6:K35" si="9">SUM(L6:V6)</f>
        <v>0</v>
      </c>
      <c r="L6" s="16"/>
      <c r="M6" s="16"/>
      <c r="N6" s="15"/>
      <c r="O6" s="15"/>
      <c r="P6" s="15"/>
      <c r="Q6" s="15"/>
      <c r="R6" s="15"/>
      <c r="S6" s="15"/>
      <c r="T6" s="15"/>
      <c r="U6" s="15"/>
      <c r="V6" s="15"/>
      <c r="W6" s="4" t="s">
        <v>9</v>
      </c>
    </row>
    <row r="7" spans="1:23" ht="36" customHeight="1">
      <c r="A7" s="2"/>
      <c r="B7" s="47" t="s">
        <v>80</v>
      </c>
      <c r="C7" s="49"/>
      <c r="D7" s="50"/>
      <c r="E7" s="52">
        <f>SUM(F7:K7)</f>
        <v>0</v>
      </c>
      <c r="F7" s="51"/>
      <c r="G7" s="51"/>
      <c r="H7" s="51"/>
      <c r="I7" s="51"/>
      <c r="J7" s="51"/>
      <c r="K7" s="51">
        <f>SUM(L7:V7)</f>
        <v>0</v>
      </c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4"/>
    </row>
    <row r="8" spans="1:23" ht="36" customHeight="1">
      <c r="A8" s="2"/>
      <c r="B8" s="47" t="s">
        <v>81</v>
      </c>
      <c r="C8" s="49"/>
      <c r="D8" s="50"/>
      <c r="E8" s="52">
        <f>SUM(F8:K8)</f>
        <v>25000</v>
      </c>
      <c r="F8" s="51"/>
      <c r="G8" s="51"/>
      <c r="H8" s="51"/>
      <c r="I8" s="51"/>
      <c r="J8" s="54">
        <f t="shared" ref="J8" si="10">J6</f>
        <v>25000</v>
      </c>
      <c r="K8" s="51">
        <f>SUM(L8:V8)</f>
        <v>0</v>
      </c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4"/>
    </row>
    <row r="9" spans="1:23" ht="75.75" customHeight="1">
      <c r="A9" s="6" t="s">
        <v>13</v>
      </c>
      <c r="B9" s="5" t="s">
        <v>34</v>
      </c>
      <c r="C9" s="3" t="s">
        <v>49</v>
      </c>
      <c r="D9" s="4" t="s">
        <v>12</v>
      </c>
      <c r="E9" s="14">
        <f t="shared" ref="E9:E30" si="11">SUM(F9:K9)</f>
        <v>170</v>
      </c>
      <c r="F9" s="17">
        <v>30</v>
      </c>
      <c r="G9" s="17">
        <v>20</v>
      </c>
      <c r="H9" s="17">
        <v>20</v>
      </c>
      <c r="I9" s="17">
        <v>20</v>
      </c>
      <c r="J9" s="17">
        <v>20</v>
      </c>
      <c r="K9" s="15">
        <f t="shared" si="9"/>
        <v>60</v>
      </c>
      <c r="L9" s="17">
        <v>20</v>
      </c>
      <c r="M9" s="17">
        <v>20</v>
      </c>
      <c r="N9" s="17">
        <v>20</v>
      </c>
      <c r="O9" s="19"/>
      <c r="P9" s="19"/>
      <c r="Q9" s="19"/>
      <c r="R9" s="19"/>
      <c r="S9" s="20"/>
      <c r="T9" s="19"/>
      <c r="U9" s="20"/>
      <c r="V9" s="20"/>
      <c r="W9" s="4" t="s">
        <v>12</v>
      </c>
    </row>
    <row r="10" spans="1:23" ht="38.25" customHeight="1">
      <c r="A10" s="42"/>
      <c r="B10" s="47" t="s">
        <v>80</v>
      </c>
      <c r="C10" s="49"/>
      <c r="D10" s="50"/>
      <c r="E10" s="52">
        <f>SUM(F10:K10)</f>
        <v>0</v>
      </c>
      <c r="F10" s="51"/>
      <c r="G10" s="51"/>
      <c r="H10" s="51"/>
      <c r="I10" s="51"/>
      <c r="J10" s="51"/>
      <c r="K10" s="51">
        <f>SUM(L10:V10)</f>
        <v>0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4"/>
    </row>
    <row r="11" spans="1:23" ht="38.25" customHeight="1">
      <c r="A11" s="42"/>
      <c r="B11" s="47" t="s">
        <v>81</v>
      </c>
      <c r="C11" s="49"/>
      <c r="D11" s="50"/>
      <c r="E11" s="52">
        <f>SUM(F11:K11)</f>
        <v>170</v>
      </c>
      <c r="F11" s="54">
        <f t="shared" ref="F11:J11" si="12">F9</f>
        <v>30</v>
      </c>
      <c r="G11" s="54">
        <f t="shared" si="12"/>
        <v>20</v>
      </c>
      <c r="H11" s="54">
        <f t="shared" si="12"/>
        <v>20</v>
      </c>
      <c r="I11" s="54">
        <f t="shared" si="12"/>
        <v>20</v>
      </c>
      <c r="J11" s="54">
        <f t="shared" si="12"/>
        <v>20</v>
      </c>
      <c r="K11" s="51">
        <f>SUM(L11:V11)</f>
        <v>60</v>
      </c>
      <c r="L11" s="54">
        <f t="shared" ref="L11:N11" si="13">L9</f>
        <v>20</v>
      </c>
      <c r="M11" s="54">
        <f t="shared" si="13"/>
        <v>20</v>
      </c>
      <c r="N11" s="54">
        <f t="shared" si="13"/>
        <v>20</v>
      </c>
      <c r="O11" s="51"/>
      <c r="P11" s="51"/>
      <c r="Q11" s="51"/>
      <c r="R11" s="51"/>
      <c r="S11" s="51"/>
      <c r="T11" s="51"/>
      <c r="U11" s="51"/>
      <c r="V11" s="51"/>
      <c r="W11" s="4"/>
    </row>
    <row r="12" spans="1:23" ht="75.75" customHeight="1">
      <c r="A12" s="2" t="s">
        <v>17</v>
      </c>
      <c r="B12" s="2" t="s">
        <v>14</v>
      </c>
      <c r="C12" s="2" t="s">
        <v>15</v>
      </c>
      <c r="D12" s="5" t="s">
        <v>16</v>
      </c>
      <c r="E12" s="14">
        <f t="shared" si="11"/>
        <v>500</v>
      </c>
      <c r="F12" s="15"/>
      <c r="G12" s="16"/>
      <c r="H12" s="16"/>
      <c r="I12" s="16"/>
      <c r="J12" s="16"/>
      <c r="K12" s="15">
        <f t="shared" si="9"/>
        <v>500</v>
      </c>
      <c r="L12" s="16"/>
      <c r="M12" s="16"/>
      <c r="N12" s="15"/>
      <c r="O12" s="16">
        <v>500</v>
      </c>
      <c r="P12" s="15"/>
      <c r="Q12" s="16"/>
      <c r="R12" s="16"/>
      <c r="S12" s="16"/>
      <c r="T12" s="16"/>
      <c r="U12" s="15"/>
      <c r="V12" s="15"/>
      <c r="W12" s="5" t="s">
        <v>16</v>
      </c>
    </row>
    <row r="13" spans="1:23" ht="36" customHeight="1">
      <c r="A13" s="2"/>
      <c r="B13" s="47" t="s">
        <v>80</v>
      </c>
      <c r="C13" s="49"/>
      <c r="D13" s="50"/>
      <c r="E13" s="52">
        <f>SUM(F13:K13)</f>
        <v>0</v>
      </c>
      <c r="F13" s="51"/>
      <c r="G13" s="51"/>
      <c r="H13" s="51"/>
      <c r="I13" s="51"/>
      <c r="J13" s="51"/>
      <c r="K13" s="51">
        <f>SUM(L13:V13)</f>
        <v>0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"/>
    </row>
    <row r="14" spans="1:23" ht="36" customHeight="1">
      <c r="A14" s="2"/>
      <c r="B14" s="47" t="s">
        <v>81</v>
      </c>
      <c r="C14" s="49"/>
      <c r="D14" s="50"/>
      <c r="E14" s="52">
        <f>SUM(F14:K14)</f>
        <v>500</v>
      </c>
      <c r="F14" s="51"/>
      <c r="G14" s="51"/>
      <c r="H14" s="51"/>
      <c r="I14" s="51"/>
      <c r="J14" s="51"/>
      <c r="K14" s="51">
        <f>SUM(L14:V14)</f>
        <v>500</v>
      </c>
      <c r="L14" s="51"/>
      <c r="M14" s="51"/>
      <c r="N14" s="51"/>
      <c r="O14" s="54">
        <f t="shared" ref="O14" si="14">O12</f>
        <v>500</v>
      </c>
      <c r="P14" s="51"/>
      <c r="Q14" s="51"/>
      <c r="R14" s="51"/>
      <c r="S14" s="51"/>
      <c r="T14" s="51"/>
      <c r="U14" s="51"/>
      <c r="V14" s="51"/>
      <c r="W14" s="5"/>
    </row>
    <row r="15" spans="1:23" ht="89.25">
      <c r="A15" s="6" t="s">
        <v>19</v>
      </c>
      <c r="B15" s="5" t="s">
        <v>20</v>
      </c>
      <c r="C15" s="3" t="s">
        <v>21</v>
      </c>
      <c r="D15" s="3" t="s">
        <v>22</v>
      </c>
      <c r="E15" s="14">
        <f t="shared" si="11"/>
        <v>400</v>
      </c>
      <c r="F15" s="19"/>
      <c r="G15" s="7">
        <v>200</v>
      </c>
      <c r="H15" s="7">
        <v>200</v>
      </c>
      <c r="I15" s="7"/>
      <c r="J15" s="7"/>
      <c r="K15" s="15">
        <f t="shared" si="9"/>
        <v>0</v>
      </c>
      <c r="L15" s="7"/>
      <c r="M15" s="19"/>
      <c r="N15" s="19"/>
      <c r="O15" s="19"/>
      <c r="P15" s="19"/>
      <c r="Q15" s="19"/>
      <c r="R15" s="19"/>
      <c r="S15" s="20"/>
      <c r="T15" s="20"/>
      <c r="U15" s="20"/>
      <c r="V15" s="20"/>
      <c r="W15" s="3" t="s">
        <v>22</v>
      </c>
    </row>
    <row r="16" spans="1:23" ht="25.5">
      <c r="A16" s="6"/>
      <c r="B16" s="47" t="s">
        <v>80</v>
      </c>
      <c r="C16" s="49"/>
      <c r="D16" s="50"/>
      <c r="E16" s="52">
        <f>SUM(F16:K16)</f>
        <v>0</v>
      </c>
      <c r="F16" s="51"/>
      <c r="G16" s="51"/>
      <c r="H16" s="51"/>
      <c r="I16" s="51"/>
      <c r="J16" s="51"/>
      <c r="K16" s="51">
        <f>SUM(L16:V16)</f>
        <v>0</v>
      </c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3"/>
    </row>
    <row r="17" spans="1:23" ht="25.5">
      <c r="A17" s="6"/>
      <c r="B17" s="47" t="s">
        <v>81</v>
      </c>
      <c r="C17" s="49"/>
      <c r="D17" s="50"/>
      <c r="E17" s="52">
        <f>SUM(F17:K17)</f>
        <v>400</v>
      </c>
      <c r="F17" s="51"/>
      <c r="G17" s="54">
        <f t="shared" ref="G17:H17" si="15">G15</f>
        <v>200</v>
      </c>
      <c r="H17" s="54">
        <f t="shared" si="15"/>
        <v>200</v>
      </c>
      <c r="I17" s="51"/>
      <c r="J17" s="51"/>
      <c r="K17" s="51">
        <f>SUM(L17:V17)</f>
        <v>0</v>
      </c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3"/>
    </row>
    <row r="18" spans="1:23" ht="72" customHeight="1">
      <c r="A18" s="6" t="s">
        <v>23</v>
      </c>
      <c r="B18" s="5" t="s">
        <v>59</v>
      </c>
      <c r="C18" s="5" t="s">
        <v>60</v>
      </c>
      <c r="D18" s="5" t="s">
        <v>61</v>
      </c>
      <c r="E18" s="14">
        <f t="shared" si="11"/>
        <v>1800</v>
      </c>
      <c r="F18" s="17"/>
      <c r="G18" s="17"/>
      <c r="H18" s="17"/>
      <c r="I18" s="17"/>
      <c r="J18" s="17">
        <v>1800</v>
      </c>
      <c r="K18" s="15">
        <f t="shared" si="9"/>
        <v>0</v>
      </c>
      <c r="L18" s="17"/>
      <c r="M18" s="17"/>
      <c r="N18" s="17"/>
      <c r="O18" s="19"/>
      <c r="P18" s="19"/>
      <c r="Q18" s="19"/>
      <c r="R18" s="19"/>
      <c r="S18" s="19"/>
      <c r="T18" s="19"/>
      <c r="U18" s="20"/>
      <c r="V18" s="20"/>
      <c r="W18" s="5" t="s">
        <v>61</v>
      </c>
    </row>
    <row r="19" spans="1:23" ht="44.25" customHeight="1">
      <c r="A19" s="6"/>
      <c r="B19" s="47" t="s">
        <v>80</v>
      </c>
      <c r="C19" s="49"/>
      <c r="D19" s="50"/>
      <c r="E19" s="52">
        <f>SUM(F19:K19)</f>
        <v>0</v>
      </c>
      <c r="F19" s="51"/>
      <c r="G19" s="51"/>
      <c r="H19" s="51"/>
      <c r="I19" s="51"/>
      <c r="J19" s="51"/>
      <c r="K19" s="51">
        <f>SUM(L19:V19)</f>
        <v>0</v>
      </c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"/>
    </row>
    <row r="20" spans="1:23" ht="44.25" customHeight="1">
      <c r="A20" s="6"/>
      <c r="B20" s="47" t="s">
        <v>81</v>
      </c>
      <c r="C20" s="49"/>
      <c r="D20" s="50"/>
      <c r="E20" s="52">
        <f>SUM(F20:K20)</f>
        <v>1800</v>
      </c>
      <c r="F20" s="51"/>
      <c r="G20" s="51"/>
      <c r="H20" s="51"/>
      <c r="I20" s="51"/>
      <c r="J20" s="54">
        <f t="shared" ref="J20" si="16">J18</f>
        <v>1800</v>
      </c>
      <c r="K20" s="51">
        <f>SUM(L20:V20)</f>
        <v>0</v>
      </c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"/>
    </row>
    <row r="21" spans="1:23" ht="114.75">
      <c r="A21" s="6" t="s">
        <v>27</v>
      </c>
      <c r="B21" s="5" t="s">
        <v>41</v>
      </c>
      <c r="C21" s="5" t="s">
        <v>42</v>
      </c>
      <c r="D21" s="5" t="s">
        <v>43</v>
      </c>
      <c r="E21" s="14">
        <f t="shared" si="11"/>
        <v>500</v>
      </c>
      <c r="F21" s="17"/>
      <c r="G21" s="17"/>
      <c r="H21" s="17"/>
      <c r="I21" s="17"/>
      <c r="J21" s="17"/>
      <c r="K21" s="15">
        <f t="shared" si="9"/>
        <v>500</v>
      </c>
      <c r="L21" s="17"/>
      <c r="M21" s="17"/>
      <c r="N21" s="17">
        <v>500</v>
      </c>
      <c r="O21" s="19"/>
      <c r="P21" s="19"/>
      <c r="Q21" s="19"/>
      <c r="R21" s="19"/>
      <c r="S21" s="20"/>
      <c r="T21" s="19"/>
      <c r="U21" s="20"/>
      <c r="V21" s="20"/>
      <c r="W21" s="5" t="s">
        <v>43</v>
      </c>
    </row>
    <row r="22" spans="1:23" ht="25.5">
      <c r="A22" s="6"/>
      <c r="B22" s="47" t="s">
        <v>80</v>
      </c>
      <c r="C22" s="49"/>
      <c r="D22" s="50"/>
      <c r="E22" s="52">
        <f>SUM(F22:K22)</f>
        <v>0</v>
      </c>
      <c r="F22" s="51"/>
      <c r="G22" s="51"/>
      <c r="H22" s="51"/>
      <c r="I22" s="51"/>
      <c r="J22" s="51"/>
      <c r="K22" s="51">
        <f>SUM(L22:V22)</f>
        <v>0</v>
      </c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"/>
    </row>
    <row r="23" spans="1:23" ht="25.5">
      <c r="A23" s="6"/>
      <c r="B23" s="47" t="s">
        <v>81</v>
      </c>
      <c r="C23" s="49"/>
      <c r="D23" s="50"/>
      <c r="E23" s="52">
        <f>SUM(F23:K23)</f>
        <v>500</v>
      </c>
      <c r="F23" s="51"/>
      <c r="G23" s="51"/>
      <c r="H23" s="51"/>
      <c r="I23" s="51"/>
      <c r="J23" s="51"/>
      <c r="K23" s="51">
        <f>SUM(L23:V23)</f>
        <v>500</v>
      </c>
      <c r="L23" s="51"/>
      <c r="M23" s="51"/>
      <c r="N23" s="54">
        <f t="shared" ref="N23" si="17">N21</f>
        <v>500</v>
      </c>
      <c r="O23" s="51"/>
      <c r="P23" s="51"/>
      <c r="Q23" s="51"/>
      <c r="R23" s="51"/>
      <c r="S23" s="51"/>
      <c r="T23" s="51"/>
      <c r="U23" s="51"/>
      <c r="V23" s="51"/>
      <c r="W23" s="5"/>
    </row>
    <row r="24" spans="1:23" ht="102">
      <c r="A24" s="6" t="s">
        <v>27</v>
      </c>
      <c r="B24" s="5" t="s">
        <v>38</v>
      </c>
      <c r="C24" s="5" t="s">
        <v>39</v>
      </c>
      <c r="D24" s="5" t="s">
        <v>40</v>
      </c>
      <c r="E24" s="14">
        <f t="shared" si="11"/>
        <v>500</v>
      </c>
      <c r="F24" s="17"/>
      <c r="G24" s="17"/>
      <c r="H24" s="17"/>
      <c r="I24" s="17"/>
      <c r="J24" s="17"/>
      <c r="K24" s="15">
        <f t="shared" si="9"/>
        <v>500</v>
      </c>
      <c r="L24" s="17"/>
      <c r="M24" s="17"/>
      <c r="N24" s="17"/>
      <c r="O24" s="19">
        <v>500</v>
      </c>
      <c r="P24" s="19"/>
      <c r="Q24" s="19"/>
      <c r="R24" s="19"/>
      <c r="S24" s="19"/>
      <c r="T24" s="19"/>
      <c r="U24" s="20"/>
      <c r="V24" s="20"/>
      <c r="W24" s="5" t="s">
        <v>40</v>
      </c>
    </row>
    <row r="25" spans="1:23" ht="25.5">
      <c r="A25" s="6"/>
      <c r="B25" s="47" t="s">
        <v>80</v>
      </c>
      <c r="C25" s="49"/>
      <c r="D25" s="50"/>
      <c r="E25" s="52">
        <f>SUM(F25:K25)</f>
        <v>0</v>
      </c>
      <c r="F25" s="51"/>
      <c r="G25" s="51"/>
      <c r="H25" s="51"/>
      <c r="I25" s="51"/>
      <c r="J25" s="51"/>
      <c r="K25" s="51">
        <f>SUM(L25:V25)</f>
        <v>0</v>
      </c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"/>
    </row>
    <row r="26" spans="1:23" ht="25.5">
      <c r="A26" s="6"/>
      <c r="B26" s="47" t="s">
        <v>81</v>
      </c>
      <c r="C26" s="49"/>
      <c r="D26" s="50"/>
      <c r="E26" s="52">
        <f>SUM(F26:K26)</f>
        <v>500</v>
      </c>
      <c r="F26" s="51"/>
      <c r="G26" s="51"/>
      <c r="H26" s="51"/>
      <c r="I26" s="51"/>
      <c r="J26" s="51"/>
      <c r="K26" s="51">
        <f>SUM(L26:V26)</f>
        <v>500</v>
      </c>
      <c r="L26" s="51"/>
      <c r="M26" s="51"/>
      <c r="N26" s="51"/>
      <c r="O26" s="54">
        <f t="shared" ref="O26" si="18">O24</f>
        <v>500</v>
      </c>
      <c r="P26" s="51"/>
      <c r="Q26" s="51"/>
      <c r="R26" s="51"/>
      <c r="S26" s="51"/>
      <c r="T26" s="51"/>
      <c r="U26" s="51"/>
      <c r="V26" s="51"/>
      <c r="W26" s="5"/>
    </row>
    <row r="27" spans="1:23" ht="102">
      <c r="A27" s="6" t="s">
        <v>46</v>
      </c>
      <c r="B27" s="2" t="s">
        <v>55</v>
      </c>
      <c r="C27" s="3" t="s">
        <v>56</v>
      </c>
      <c r="D27" s="4" t="s">
        <v>9</v>
      </c>
      <c r="E27" s="14">
        <f t="shared" si="11"/>
        <v>1800</v>
      </c>
      <c r="F27" s="17"/>
      <c r="G27" s="17"/>
      <c r="H27" s="17"/>
      <c r="I27" s="17"/>
      <c r="J27" s="17"/>
      <c r="K27" s="15">
        <f t="shared" si="9"/>
        <v>1800</v>
      </c>
      <c r="L27" s="17">
        <v>1800</v>
      </c>
      <c r="M27" s="17"/>
      <c r="N27" s="17"/>
      <c r="O27" s="19"/>
      <c r="P27" s="19"/>
      <c r="Q27" s="19"/>
      <c r="R27" s="19"/>
      <c r="S27" s="19"/>
      <c r="T27" s="19"/>
      <c r="U27" s="19"/>
      <c r="V27" s="19"/>
      <c r="W27" s="4" t="s">
        <v>9</v>
      </c>
    </row>
    <row r="28" spans="1:23" ht="25.5">
      <c r="A28" s="6"/>
      <c r="B28" s="47" t="s">
        <v>80</v>
      </c>
      <c r="C28" s="49"/>
      <c r="D28" s="50"/>
      <c r="E28" s="52">
        <f>SUM(F28:K28)</f>
        <v>0</v>
      </c>
      <c r="F28" s="51"/>
      <c r="G28" s="51"/>
      <c r="H28" s="51"/>
      <c r="I28" s="51"/>
      <c r="J28" s="51"/>
      <c r="K28" s="51">
        <f>SUM(L28:V28)</f>
        <v>0</v>
      </c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4"/>
    </row>
    <row r="29" spans="1:23" ht="25.5">
      <c r="A29" s="6"/>
      <c r="B29" s="47" t="s">
        <v>81</v>
      </c>
      <c r="C29" s="49"/>
      <c r="D29" s="50"/>
      <c r="E29" s="52">
        <f>SUM(F29:K29)</f>
        <v>1800</v>
      </c>
      <c r="F29" s="51"/>
      <c r="G29" s="51"/>
      <c r="H29" s="51"/>
      <c r="I29" s="51"/>
      <c r="J29" s="51"/>
      <c r="K29" s="51">
        <f>SUM(L29:V29)</f>
        <v>1800</v>
      </c>
      <c r="L29" s="54">
        <f t="shared" ref="L29" si="19">L27</f>
        <v>1800</v>
      </c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4"/>
    </row>
    <row r="30" spans="1:23" ht="89.25">
      <c r="A30" s="6" t="s">
        <v>46</v>
      </c>
      <c r="B30" s="5" t="s">
        <v>24</v>
      </c>
      <c r="C30" s="5" t="s">
        <v>25</v>
      </c>
      <c r="D30" s="5" t="s">
        <v>26</v>
      </c>
      <c r="E30" s="14">
        <f t="shared" si="11"/>
        <v>1000</v>
      </c>
      <c r="F30" s="17"/>
      <c r="G30" s="17"/>
      <c r="H30" s="17"/>
      <c r="I30" s="17"/>
      <c r="J30" s="17"/>
      <c r="K30" s="15">
        <f t="shared" si="9"/>
        <v>1000</v>
      </c>
      <c r="L30" s="17"/>
      <c r="M30" s="17"/>
      <c r="N30" s="17">
        <v>1000</v>
      </c>
      <c r="O30" s="19"/>
      <c r="P30" s="19"/>
      <c r="Q30" s="19"/>
      <c r="R30" s="19"/>
      <c r="S30" s="19"/>
      <c r="T30" s="19"/>
      <c r="U30" s="19"/>
      <c r="V30" s="19"/>
      <c r="W30" s="4"/>
    </row>
    <row r="31" spans="1:23" ht="25.5">
      <c r="A31" s="6"/>
      <c r="B31" s="47" t="s">
        <v>80</v>
      </c>
      <c r="C31" s="49"/>
      <c r="D31" s="50"/>
      <c r="E31" s="52">
        <f>SUM(F31:K31)</f>
        <v>0</v>
      </c>
      <c r="F31" s="51"/>
      <c r="G31" s="51"/>
      <c r="H31" s="51"/>
      <c r="I31" s="51"/>
      <c r="J31" s="51"/>
      <c r="K31" s="51">
        <f>SUM(L31:V31)</f>
        <v>0</v>
      </c>
      <c r="L31" s="51"/>
      <c r="M31" s="51"/>
      <c r="N31" s="54"/>
      <c r="O31" s="51"/>
      <c r="P31" s="51"/>
      <c r="Q31" s="51"/>
      <c r="R31" s="51"/>
      <c r="S31" s="51"/>
      <c r="T31" s="51"/>
      <c r="U31" s="51"/>
      <c r="V31" s="51"/>
      <c r="W31" s="4"/>
    </row>
    <row r="32" spans="1:23" ht="25.5">
      <c r="A32" s="6"/>
      <c r="B32" s="47" t="s">
        <v>81</v>
      </c>
      <c r="C32" s="49"/>
      <c r="D32" s="50"/>
      <c r="E32" s="52">
        <f>SUM(F32:K32)</f>
        <v>1000</v>
      </c>
      <c r="F32" s="51"/>
      <c r="G32" s="51"/>
      <c r="H32" s="51"/>
      <c r="I32" s="51"/>
      <c r="J32" s="51"/>
      <c r="K32" s="51">
        <f>SUM(L32:V32)</f>
        <v>1000</v>
      </c>
      <c r="L32" s="51"/>
      <c r="M32" s="51"/>
      <c r="N32" s="54">
        <f t="shared" ref="N31:N32" si="20">N30</f>
        <v>1000</v>
      </c>
      <c r="O32" s="51"/>
      <c r="P32" s="51"/>
      <c r="Q32" s="51"/>
      <c r="R32" s="51"/>
      <c r="S32" s="51"/>
      <c r="T32" s="51"/>
      <c r="U32" s="51"/>
      <c r="V32" s="51"/>
      <c r="W32" s="4"/>
    </row>
    <row r="33" spans="1:23">
      <c r="A33" s="9" t="s">
        <v>28</v>
      </c>
      <c r="B33" s="33" t="s">
        <v>29</v>
      </c>
      <c r="C33" s="34"/>
      <c r="D33" s="35"/>
      <c r="E33" s="14">
        <f>E5</f>
        <v>31670</v>
      </c>
      <c r="F33" s="21">
        <f t="shared" ref="F33:V33" si="21">F5</f>
        <v>30</v>
      </c>
      <c r="G33" s="21">
        <f t="shared" si="21"/>
        <v>220</v>
      </c>
      <c r="H33" s="21">
        <f t="shared" si="21"/>
        <v>220</v>
      </c>
      <c r="I33" s="21">
        <f t="shared" si="21"/>
        <v>20</v>
      </c>
      <c r="J33" s="21">
        <f t="shared" si="21"/>
        <v>26820</v>
      </c>
      <c r="K33" s="15">
        <f t="shared" si="9"/>
        <v>4360</v>
      </c>
      <c r="L33" s="21">
        <f t="shared" si="21"/>
        <v>1820</v>
      </c>
      <c r="M33" s="21">
        <f t="shared" si="21"/>
        <v>20</v>
      </c>
      <c r="N33" s="21">
        <f t="shared" si="21"/>
        <v>1520</v>
      </c>
      <c r="O33" s="21">
        <f t="shared" si="21"/>
        <v>1000</v>
      </c>
      <c r="P33" s="21">
        <f t="shared" si="21"/>
        <v>0</v>
      </c>
      <c r="Q33" s="21">
        <f t="shared" si="21"/>
        <v>0</v>
      </c>
      <c r="R33" s="21">
        <f t="shared" si="21"/>
        <v>0</v>
      </c>
      <c r="S33" s="21">
        <f t="shared" si="21"/>
        <v>0</v>
      </c>
      <c r="T33" s="21">
        <f t="shared" si="21"/>
        <v>0</v>
      </c>
      <c r="U33" s="21">
        <f t="shared" si="21"/>
        <v>0</v>
      </c>
      <c r="V33" s="21">
        <f t="shared" si="21"/>
        <v>0</v>
      </c>
      <c r="W33" s="10"/>
    </row>
    <row r="34" spans="1:23">
      <c r="E34" s="14">
        <f t="shared" ref="E34" si="22">SUM(F34:K34)</f>
        <v>0</v>
      </c>
      <c r="K34" s="15">
        <f t="shared" si="9"/>
        <v>0</v>
      </c>
    </row>
    <row r="35" spans="1:23">
      <c r="K35" s="13">
        <f t="shared" si="9"/>
        <v>0</v>
      </c>
    </row>
  </sheetData>
  <mergeCells count="9">
    <mergeCell ref="W2:W3"/>
    <mergeCell ref="A4:W4"/>
    <mergeCell ref="B33:D33"/>
    <mergeCell ref="A2:A3"/>
    <mergeCell ref="B2:B3"/>
    <mergeCell ref="C2:C3"/>
    <mergeCell ref="D2:D3"/>
    <mergeCell ref="E2:E3"/>
    <mergeCell ref="F2:V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J26" sqref="J26"/>
    </sheetView>
  </sheetViews>
  <sheetFormatPr defaultRowHeight="15"/>
  <cols>
    <col min="1" max="1" width="6" customWidth="1"/>
    <col min="2" max="2" width="18" customWidth="1"/>
    <col min="3" max="3" width="18.5703125" customWidth="1"/>
  </cols>
  <sheetData>
    <row r="1" spans="1:20">
      <c r="A1" s="29" t="s">
        <v>0</v>
      </c>
      <c r="B1" s="29" t="s">
        <v>70</v>
      </c>
      <c r="C1" s="29" t="s">
        <v>4</v>
      </c>
      <c r="D1" s="38" t="s">
        <v>30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26.25">
      <c r="A2" s="29"/>
      <c r="B2" s="29"/>
      <c r="C2" s="29"/>
      <c r="D2" s="11">
        <v>2013</v>
      </c>
      <c r="E2" s="11">
        <v>2014</v>
      </c>
      <c r="F2" s="11">
        <v>2015</v>
      </c>
      <c r="G2" s="11">
        <v>2016</v>
      </c>
      <c r="H2" s="11">
        <v>2017</v>
      </c>
      <c r="I2" s="11" t="s">
        <v>79</v>
      </c>
      <c r="J2" s="11">
        <v>2018</v>
      </c>
      <c r="K2" s="11">
        <v>2019</v>
      </c>
      <c r="L2" s="11">
        <v>2020</v>
      </c>
      <c r="M2" s="11">
        <v>2021</v>
      </c>
      <c r="N2" s="11">
        <v>2022</v>
      </c>
      <c r="O2" s="11">
        <v>2023</v>
      </c>
      <c r="P2" s="11">
        <v>2024</v>
      </c>
      <c r="Q2" s="11">
        <v>2025</v>
      </c>
      <c r="R2" s="11">
        <v>2026</v>
      </c>
      <c r="S2" s="11">
        <v>2027</v>
      </c>
      <c r="T2" s="11">
        <v>2028</v>
      </c>
    </row>
    <row r="3" spans="1:20">
      <c r="A3" s="30" t="s">
        <v>71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20" ht="51">
      <c r="A4" s="2" t="s">
        <v>8</v>
      </c>
      <c r="B4" s="1" t="s">
        <v>72</v>
      </c>
      <c r="C4" s="14">
        <f t="shared" ref="C4:T4" si="0">SUM(C5:C9)</f>
        <v>164135.95000000001</v>
      </c>
      <c r="D4" s="14">
        <f t="shared" si="0"/>
        <v>2278</v>
      </c>
      <c r="E4" s="14">
        <f t="shared" si="0"/>
        <v>2602.75</v>
      </c>
      <c r="F4" s="14">
        <f t="shared" si="0"/>
        <v>2705.2</v>
      </c>
      <c r="G4" s="14">
        <f t="shared" si="0"/>
        <v>11430</v>
      </c>
      <c r="H4" s="14">
        <f t="shared" si="0"/>
        <v>48280</v>
      </c>
      <c r="I4" s="14">
        <f>SUM(J4:T4)</f>
        <v>96840</v>
      </c>
      <c r="J4" s="14">
        <f t="shared" si="0"/>
        <v>31180</v>
      </c>
      <c r="K4" s="14">
        <f t="shared" si="0"/>
        <v>33830</v>
      </c>
      <c r="L4" s="14">
        <f t="shared" si="0"/>
        <v>1980</v>
      </c>
      <c r="M4" s="14">
        <f t="shared" si="0"/>
        <v>2750</v>
      </c>
      <c r="N4" s="14">
        <f t="shared" si="0"/>
        <v>4375</v>
      </c>
      <c r="O4" s="14">
        <f t="shared" si="0"/>
        <v>5425</v>
      </c>
      <c r="P4" s="14">
        <f t="shared" si="0"/>
        <v>3800</v>
      </c>
      <c r="Q4" s="14">
        <f t="shared" si="0"/>
        <v>5600</v>
      </c>
      <c r="R4" s="14">
        <f t="shared" si="0"/>
        <v>4300</v>
      </c>
      <c r="S4" s="14">
        <f t="shared" si="0"/>
        <v>1800</v>
      </c>
      <c r="T4" s="14">
        <f t="shared" si="0"/>
        <v>1800</v>
      </c>
    </row>
    <row r="5" spans="1:20">
      <c r="A5" s="2"/>
      <c r="B5" s="2" t="s">
        <v>73</v>
      </c>
      <c r="C5" s="14">
        <f>SUM(D5:I5)</f>
        <v>44918</v>
      </c>
      <c r="D5" s="16">
        <f>Светлый!F5</f>
        <v>518</v>
      </c>
      <c r="E5" s="16">
        <f>Светлый!G5</f>
        <v>600</v>
      </c>
      <c r="F5" s="16">
        <f>Светлый!H5</f>
        <v>600</v>
      </c>
      <c r="G5" s="16">
        <f>Светлый!I5</f>
        <v>400</v>
      </c>
      <c r="H5" s="16">
        <f>Светлый!J5</f>
        <v>400</v>
      </c>
      <c r="I5" s="14">
        <f t="shared" ref="I5:I9" si="1">SUM(J5:T5)</f>
        <v>42400</v>
      </c>
      <c r="J5" s="16">
        <f>Светлый!L5</f>
        <v>400</v>
      </c>
      <c r="K5" s="16">
        <f>Светлый!M5</f>
        <v>30400</v>
      </c>
      <c r="L5" s="16">
        <f>Светлый!N5</f>
        <v>50</v>
      </c>
      <c r="M5" s="16">
        <f>Светлый!O5</f>
        <v>1750</v>
      </c>
      <c r="N5" s="16">
        <f>Светлый!P5</f>
        <v>2625</v>
      </c>
      <c r="O5" s="16">
        <f>Светлый!Q5</f>
        <v>2375</v>
      </c>
      <c r="P5" s="16">
        <f>Светлый!R5</f>
        <v>1000</v>
      </c>
      <c r="Q5" s="16">
        <f>Светлый!S5</f>
        <v>2800</v>
      </c>
      <c r="R5" s="16">
        <f>Светлый!T5</f>
        <v>1000</v>
      </c>
      <c r="S5" s="16">
        <f>Светлый!U5</f>
        <v>0</v>
      </c>
      <c r="T5" s="16">
        <f>Светлый!V5</f>
        <v>0</v>
      </c>
    </row>
    <row r="6" spans="1:20">
      <c r="A6" s="2"/>
      <c r="B6" s="2" t="s">
        <v>74</v>
      </c>
      <c r="C6" s="14">
        <f t="shared" ref="C6:C9" si="2">SUM(D6:I6)</f>
        <v>12660</v>
      </c>
      <c r="D6" s="16">
        <f>Алмазный!F5</f>
        <v>1020</v>
      </c>
      <c r="E6" s="16">
        <f>Алмазный!G5</f>
        <v>520</v>
      </c>
      <c r="F6" s="16">
        <f>Алмазный!H5</f>
        <v>570</v>
      </c>
      <c r="G6" s="16">
        <f>Алмазный!I5</f>
        <v>420</v>
      </c>
      <c r="H6" s="16">
        <f>Алмазный!J5</f>
        <v>470</v>
      </c>
      <c r="I6" s="14">
        <f t="shared" si="1"/>
        <v>9660</v>
      </c>
      <c r="J6" s="16">
        <f>Алмазный!L5</f>
        <v>3020</v>
      </c>
      <c r="K6" s="16">
        <f>Алмазный!M5</f>
        <v>20</v>
      </c>
      <c r="L6" s="16">
        <f>Алмазный!N5</f>
        <v>20</v>
      </c>
      <c r="M6" s="16">
        <f>Алмазный!O5</f>
        <v>0</v>
      </c>
      <c r="N6" s="16">
        <f>Алмазный!P5</f>
        <v>1750</v>
      </c>
      <c r="O6" s="16">
        <f>Алмазный!Q5</f>
        <v>2550</v>
      </c>
      <c r="P6" s="16">
        <f>Алмазный!R5</f>
        <v>500</v>
      </c>
      <c r="Q6" s="16">
        <f>Алмазный!S5</f>
        <v>0</v>
      </c>
      <c r="R6" s="16">
        <f>Алмазный!T5</f>
        <v>1800</v>
      </c>
      <c r="S6" s="16">
        <f>Алмазный!U5</f>
        <v>0</v>
      </c>
      <c r="T6" s="16">
        <f>Алмазный!V5</f>
        <v>0</v>
      </c>
    </row>
    <row r="7" spans="1:20">
      <c r="A7" s="2"/>
      <c r="B7" s="2" t="s">
        <v>75</v>
      </c>
      <c r="C7" s="14">
        <f t="shared" si="2"/>
        <v>38604.949999999997</v>
      </c>
      <c r="D7" s="16">
        <f>Садынский!F5</f>
        <v>280</v>
      </c>
      <c r="E7" s="16">
        <f>Садынский!G5</f>
        <v>529.75</v>
      </c>
      <c r="F7" s="16">
        <f>Садынский!H5</f>
        <v>545.20000000000005</v>
      </c>
      <c r="G7" s="16">
        <f>Садынский!I5</f>
        <v>10020</v>
      </c>
      <c r="H7" s="16">
        <f>Садынский!J5</f>
        <v>20020</v>
      </c>
      <c r="I7" s="14">
        <f t="shared" si="1"/>
        <v>7210</v>
      </c>
      <c r="J7" s="16">
        <f>Садынский!L5</f>
        <v>370</v>
      </c>
      <c r="K7" s="16">
        <f>Садынский!M5</f>
        <v>370</v>
      </c>
      <c r="L7" s="16">
        <f>Садынский!N5</f>
        <v>370</v>
      </c>
      <c r="M7" s="16">
        <f>Садынский!O5</f>
        <v>0</v>
      </c>
      <c r="N7" s="16">
        <f>Садынский!P5</f>
        <v>0</v>
      </c>
      <c r="O7" s="16">
        <f>Садынский!Q5</f>
        <v>500</v>
      </c>
      <c r="P7" s="16">
        <f>Садынский!R5</f>
        <v>2300</v>
      </c>
      <c r="Q7" s="16">
        <f>Садынский!S5</f>
        <v>500</v>
      </c>
      <c r="R7" s="16">
        <f>Садынский!T5</f>
        <v>1000</v>
      </c>
      <c r="S7" s="16">
        <f>Садынский!U5</f>
        <v>1800</v>
      </c>
      <c r="T7" s="16">
        <f>Садынский!V5</f>
        <v>0</v>
      </c>
    </row>
    <row r="8" spans="1:20" ht="25.5">
      <c r="A8" s="2"/>
      <c r="B8" s="2" t="s">
        <v>76</v>
      </c>
      <c r="C8" s="14">
        <f t="shared" si="2"/>
        <v>36283</v>
      </c>
      <c r="D8" s="16">
        <f>Ботуобуйинский!F5</f>
        <v>430</v>
      </c>
      <c r="E8" s="16">
        <f>Ботуобуйинский!G5</f>
        <v>733</v>
      </c>
      <c r="F8" s="16">
        <f>Ботуобуйинский!H5</f>
        <v>770</v>
      </c>
      <c r="G8" s="16">
        <f>Ботуобуйинский!I5</f>
        <v>570</v>
      </c>
      <c r="H8" s="16">
        <f>Ботуобуйинский!J5</f>
        <v>570</v>
      </c>
      <c r="I8" s="14">
        <f t="shared" si="1"/>
        <v>33210</v>
      </c>
      <c r="J8" s="16">
        <f>Ботуобуйинский!L5</f>
        <v>25570</v>
      </c>
      <c r="K8" s="16">
        <f>Ботуобуйинский!M5</f>
        <v>3020</v>
      </c>
      <c r="L8" s="16">
        <f>Ботуобуйинский!N5</f>
        <v>20</v>
      </c>
      <c r="M8" s="16">
        <f>Ботуобуйинский!O5</f>
        <v>0</v>
      </c>
      <c r="N8" s="16">
        <f>Ботуобуйинский!P5</f>
        <v>0</v>
      </c>
      <c r="O8" s="16">
        <f>Ботуобуйинский!Q5</f>
        <v>0</v>
      </c>
      <c r="P8" s="16">
        <f>Ботуобуйинский!R5</f>
        <v>0</v>
      </c>
      <c r="Q8" s="16">
        <f>Ботуобуйинский!S5</f>
        <v>2300</v>
      </c>
      <c r="R8" s="16">
        <f>Ботуобуйинский!T5</f>
        <v>500</v>
      </c>
      <c r="S8" s="16">
        <f>Ботуобуйинский!U5</f>
        <v>0</v>
      </c>
      <c r="T8" s="16">
        <f>Ботуобуйинский!V5</f>
        <v>1800</v>
      </c>
    </row>
    <row r="9" spans="1:20">
      <c r="A9" s="2"/>
      <c r="B9" s="2" t="s">
        <v>77</v>
      </c>
      <c r="C9" s="14">
        <f t="shared" si="2"/>
        <v>31670</v>
      </c>
      <c r="D9" s="16">
        <f>Чоунинский!F5</f>
        <v>30</v>
      </c>
      <c r="E9" s="16">
        <f>Чоунинский!G5</f>
        <v>220</v>
      </c>
      <c r="F9" s="16">
        <f>Чоунинский!H5</f>
        <v>220</v>
      </c>
      <c r="G9" s="16">
        <f>Чоунинский!I5</f>
        <v>20</v>
      </c>
      <c r="H9" s="16">
        <f>Чоунинский!J5</f>
        <v>26820</v>
      </c>
      <c r="I9" s="14">
        <f t="shared" si="1"/>
        <v>4360</v>
      </c>
      <c r="J9" s="16">
        <f>Чоунинский!L5</f>
        <v>1820</v>
      </c>
      <c r="K9" s="16">
        <f>Чоунинский!M5</f>
        <v>20</v>
      </c>
      <c r="L9" s="16">
        <f>Чоунинский!N5</f>
        <v>1520</v>
      </c>
      <c r="M9" s="16">
        <f>Чоунинский!O5</f>
        <v>1000</v>
      </c>
      <c r="N9" s="16">
        <f>Чоунинский!P5</f>
        <v>0</v>
      </c>
      <c r="O9" s="16">
        <f>Чоунинский!Q5</f>
        <v>0</v>
      </c>
      <c r="P9" s="16">
        <f>Чоунинский!R5</f>
        <v>0</v>
      </c>
      <c r="Q9" s="16">
        <f>Чоунинский!S5</f>
        <v>0</v>
      </c>
      <c r="R9" s="16">
        <f>Чоунинский!T5</f>
        <v>0</v>
      </c>
      <c r="S9" s="16">
        <f>Чоунинский!U5</f>
        <v>0</v>
      </c>
      <c r="T9" s="16">
        <f>Чоунинский!V5</f>
        <v>0</v>
      </c>
    </row>
    <row r="10" spans="1:20" ht="38.25">
      <c r="A10" s="26" t="s">
        <v>28</v>
      </c>
      <c r="B10" s="27" t="s">
        <v>29</v>
      </c>
      <c r="C10" s="28">
        <f>SUM(C5:C9)</f>
        <v>164135.95000000001</v>
      </c>
      <c r="D10" s="28">
        <f t="shared" ref="D10:S10" si="3">SUM(D5:D9)</f>
        <v>2278</v>
      </c>
      <c r="E10" s="28">
        <f t="shared" si="3"/>
        <v>2602.75</v>
      </c>
      <c r="F10" s="28">
        <f t="shared" si="3"/>
        <v>2705.2</v>
      </c>
      <c r="G10" s="28">
        <f t="shared" si="3"/>
        <v>11430</v>
      </c>
      <c r="H10" s="28">
        <f t="shared" si="3"/>
        <v>48280</v>
      </c>
      <c r="I10" s="28">
        <f t="shared" si="3"/>
        <v>96840</v>
      </c>
      <c r="J10" s="28">
        <f t="shared" si="3"/>
        <v>31180</v>
      </c>
      <c r="K10" s="28">
        <f t="shared" si="3"/>
        <v>33830</v>
      </c>
      <c r="L10" s="28">
        <f t="shared" si="3"/>
        <v>1980</v>
      </c>
      <c r="M10" s="28">
        <f t="shared" si="3"/>
        <v>2750</v>
      </c>
      <c r="N10" s="28">
        <f t="shared" si="3"/>
        <v>4375</v>
      </c>
      <c r="O10" s="28">
        <f t="shared" si="3"/>
        <v>5425</v>
      </c>
      <c r="P10" s="28">
        <f t="shared" si="3"/>
        <v>3800</v>
      </c>
      <c r="Q10" s="28">
        <f t="shared" si="3"/>
        <v>5600</v>
      </c>
      <c r="R10" s="28">
        <f t="shared" si="3"/>
        <v>4300</v>
      </c>
      <c r="S10" s="28">
        <f t="shared" si="3"/>
        <v>1800</v>
      </c>
      <c r="T10" s="28">
        <f>SUM(T5:T9)</f>
        <v>1800</v>
      </c>
    </row>
  </sheetData>
  <mergeCells count="5">
    <mergeCell ref="A1:A2"/>
    <mergeCell ref="B1:B2"/>
    <mergeCell ref="C1:C2"/>
    <mergeCell ref="D1:T1"/>
    <mergeCell ref="A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Светлый</vt:lpstr>
      <vt:lpstr>Алмазный</vt:lpstr>
      <vt:lpstr>Садынский</vt:lpstr>
      <vt:lpstr>Ботуобуйинский</vt:lpstr>
      <vt:lpstr>Чоунинский</vt:lpstr>
      <vt:lpstr>Сводная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2014-06-10T09:11:41Z</dcterms:modified>
</cp:coreProperties>
</file>